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calcId="125725"/>
</workbook>
</file>

<file path=xl/calcChain.xml><?xml version="1.0" encoding="utf-8"?>
<calcChain xmlns="http://schemas.openxmlformats.org/spreadsheetml/2006/main">
  <c r="D42" i="2"/>
  <c r="D28"/>
  <c r="D280" i="3"/>
  <c r="D279"/>
  <c r="D278" s="1"/>
  <c r="D248"/>
  <c r="D246"/>
  <c r="D255"/>
  <c r="D252" s="1"/>
  <c r="D203" s="1"/>
  <c r="D259"/>
  <c r="D258" s="1"/>
  <c r="D257" s="1"/>
  <c r="D262"/>
  <c r="D276"/>
  <c r="D272"/>
  <c r="D264"/>
  <c r="D261"/>
  <c r="D239"/>
  <c r="D227"/>
  <c r="D220"/>
  <c r="D215"/>
  <c r="D197"/>
  <c r="D196"/>
  <c r="D195" s="1"/>
  <c r="D194" s="1"/>
  <c r="D191"/>
  <c r="D189"/>
  <c r="D188" s="1"/>
  <c r="D187" s="1"/>
  <c r="D186" s="1"/>
  <c r="D182"/>
  <c r="D181" s="1"/>
  <c r="D180" s="1"/>
  <c r="D179" s="1"/>
  <c r="D175"/>
  <c r="D171"/>
  <c r="D169"/>
  <c r="D167"/>
  <c r="D166"/>
  <c r="D165" s="1"/>
  <c r="D164" s="1"/>
  <c r="D161"/>
  <c r="D160"/>
  <c r="D157"/>
  <c r="D155"/>
  <c r="D153"/>
  <c r="D151"/>
  <c r="D150" s="1"/>
  <c r="D149" s="1"/>
  <c r="D148" s="1"/>
  <c r="D145"/>
  <c r="D144" s="1"/>
  <c r="D142"/>
  <c r="D141" s="1"/>
  <c r="D138"/>
  <c r="D136"/>
  <c r="D132"/>
  <c r="D129"/>
  <c r="D126"/>
  <c r="D125" s="1"/>
  <c r="D122"/>
  <c r="D120"/>
  <c r="D118"/>
  <c r="D117" s="1"/>
  <c r="D116" s="1"/>
  <c r="D115" s="1"/>
  <c r="D114" s="1"/>
  <c r="D111"/>
  <c r="D106"/>
  <c r="D100"/>
  <c r="D99"/>
  <c r="D98" s="1"/>
  <c r="D97" s="1"/>
  <c r="D94"/>
  <c r="D93"/>
  <c r="D91"/>
  <c r="D85"/>
  <c r="D82"/>
  <c r="D77"/>
  <c r="D74"/>
  <c r="D73"/>
  <c r="D69"/>
  <c r="D68"/>
  <c r="D60"/>
  <c r="D50"/>
  <c r="D43"/>
  <c r="D39"/>
  <c r="D33"/>
  <c r="D32"/>
  <c r="D31" s="1"/>
  <c r="D30" s="1"/>
  <c r="D26"/>
  <c r="D25"/>
  <c r="D24" s="1"/>
  <c r="D23" s="1"/>
  <c r="D4" s="1"/>
  <c r="D12"/>
  <c r="D8"/>
  <c r="D6"/>
  <c r="G12" i="1"/>
  <c r="G22" s="1"/>
  <c r="H12"/>
  <c r="F12"/>
  <c r="F22" s="1"/>
  <c r="B43" i="2"/>
  <c r="D14"/>
  <c r="H22" i="1"/>
  <c r="D204" i="3"/>
  <c r="B29" i="2"/>
  <c r="B15"/>
  <c r="D214" i="3"/>
  <c r="D36"/>
  <c r="D202" l="1"/>
  <c r="D200" s="1"/>
</calcChain>
</file>

<file path=xl/comments1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color indexed="81"/>
            <rFont val="Tahoma"/>
          </rPr>
          <t>mkralik:</t>
        </r>
        <r>
          <rPr>
            <sz val="8"/>
            <color indexed="81"/>
            <rFont val="Tahoma"/>
          </rPr>
          <t xml:space="preserve">
na 5.razini planiranja</t>
        </r>
      </text>
    </comment>
    <comment ref="L2" authorId="0">
      <text>
        <r>
          <rPr>
            <b/>
            <sz val="8"/>
            <color indexed="81"/>
            <rFont val="Tahoma"/>
          </rPr>
          <t>mkralik:</t>
        </r>
        <r>
          <rPr>
            <sz val="8"/>
            <color indexed="81"/>
            <rFont val="Tahoma"/>
          </rPr>
          <t xml:space="preserve">
na 2. razini planiranja</t>
        </r>
      </text>
    </comment>
    <comment ref="M2" authorId="0">
      <text>
        <r>
          <rPr>
            <b/>
            <sz val="8"/>
            <color indexed="81"/>
            <rFont val="Tahoma"/>
          </rPr>
          <t>mkralik:</t>
        </r>
        <r>
          <rPr>
            <sz val="8"/>
            <color indexed="81"/>
            <rFont val="Tahoma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<sst xmlns="http://schemas.openxmlformats.org/spreadsheetml/2006/main" count="352" uniqueCount="154">
  <si>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</si>
  <si>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</si>
  <si>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</si>
  <si>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</si>
  <si>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</si>
  <si>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</si>
  <si>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</si>
  <si>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</si>
  <si>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</si>
  <si>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</si>
  <si>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</si>
  <si>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</si>
  <si>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</si>
  <si>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</si>
  <si>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</si>
  <si>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</si>
  <si>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</si>
  <si>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</si>
  <si>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</si>
  <si>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</si>
  <si>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</si>
  <si>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</si>
  <si>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</si>
  <si>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</si>
  <si>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</si>
  <si>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</si>
  <si>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</si>
  <si>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</si>
  <si>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</si>
  <si>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</si>
  <si>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</si>
  <si>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</si>
  <si>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</si>
  <si>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</si>
  <si>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</si>
  <si>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</si>
  <si>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</si>
  <si>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</si>
  <si>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</si>
  <si>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</si>
  <si>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</si>
  <si>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pozicija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</si>
  <si>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</si>
  <si>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</si>
  <si>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</si>
  <si>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</si>
  <si>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</si>
  <si>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</si>
  <si>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</si>
  <si>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</si>
  <si>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</si>
  <si>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</si>
  <si>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</si>
  <si>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</si>
  <si>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</si>
  <si>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</si>
  <si>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</si>
  <si>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</si>
  <si>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</si>
  <si>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</si>
  <si>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</si>
  <si>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</si>
  <si>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</si>
  <si>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</si>
  <si>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</si>
  <si>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</si>
  <si>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</si>
  <si>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</si>
  <si>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</si>
  <si>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</si>
  <si>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</si>
  <si>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</si>
  <si>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</si>
  <si>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</si>
  <si>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</si>
  <si>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</si>
  <si>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</si>
  <si>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</si>
  <si>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</si>
  <si>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</si>
  <si>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</si>
  <si>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</si>
  <si>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</si>
  <si>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</si>
  <si>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</si>
  <si>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</si>
  <si>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</si>
  <si>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</si>
  <si>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</si>
  <si>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</si>
  <si>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</si>
  <si>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</si>
  <si>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</si>
  <si>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</si>
  <si>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</si>
  <si>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</si>
  <si>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</si>
  <si>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</si>
  <si>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</si>
  <si>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</si>
  <si>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</si>
  <si>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</si>
  <si>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</si>
  <si>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</si>
  <si>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</si>
  <si>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</si>
  <si>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</si>
  <si>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</si>
  <si>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</si>
  <si>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SUFINANCIRANJE MEĐUMJESNOG PRIJEVOZA UČENIKA SREDNJIH ŠKOLA OSJEČKO-BARANJSKE ŽUPANIJE</t>
  </si>
  <si>
    <t>A 7008 06</t>
  </si>
  <si>
    <t>ISPRAĆAJ MATURANATA</t>
  </si>
  <si>
    <t>T 7008 07</t>
  </si>
  <si>
    <t>SUFINANCIRANJE PROJEKTA OBILJEŽAVANJA DANA SJEĆANJA NA ŽRTVU VUKOVARA</t>
  </si>
  <si>
    <t>PLAN PRIHODA I PRIMITAKA ZA:(proračunski korisnik)</t>
  </si>
  <si>
    <t>PLAN RASHODA I IZDATAKA ZA:(proračunski korisnik)</t>
  </si>
  <si>
    <t>PROJEKCIJA PLANA ZA 2018.</t>
  </si>
  <si>
    <t>2018.</t>
  </si>
  <si>
    <t>Ukupno prihodi i primici za 2017.</t>
  </si>
  <si>
    <t>2019.</t>
  </si>
  <si>
    <t>Ukupno prihodi i primici za 2018.</t>
  </si>
  <si>
    <r>
      <t>PRIJEDLOG FINANCIJSKOG PLANA (</t>
    </r>
    <r>
      <rPr>
        <b/>
        <i/>
        <sz val="10"/>
        <color indexed="8"/>
        <rFont val="Arial"/>
        <family val="2"/>
        <charset val="238"/>
      </rPr>
      <t>proračunski korisnik</t>
    </r>
    <r>
      <rPr>
        <b/>
        <sz val="14"/>
        <color indexed="8"/>
        <rFont val="Arial"/>
        <family val="2"/>
        <charset val="238"/>
      </rPr>
      <t>)  ZA 2017. I                                                                                                                                                PROJEKCIJA PLANA ZA  2018. I 2019. GODINU</t>
    </r>
  </si>
  <si>
    <t>Prijedlog plana za 2017.</t>
  </si>
  <si>
    <t>Projekcija plana za 2018.</t>
  </si>
  <si>
    <t>Projekcija plana za 2019.</t>
  </si>
  <si>
    <t>PRIJEDLOG PLANA ZA 2017.</t>
  </si>
  <si>
    <t>PROJEKCIJA PLANA ZA 2019.</t>
  </si>
  <si>
    <t>VLASTITI PRIHODI - SREDNJE ŠKOLSTVO</t>
  </si>
  <si>
    <t>Plaće u naravi</t>
  </si>
  <si>
    <t>Plaće za prekovremeni rad rad</t>
  </si>
  <si>
    <t>Kamate za primljene kredite i zajmove od kreditnih i ostalih financijskih institucija u javnom sektoru</t>
  </si>
  <si>
    <t>Kazne, penali  i naknade štete</t>
  </si>
  <si>
    <t>Ostale kazne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</si>
  <si>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</si>
  <si>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</si>
  <si>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</si>
  <si>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</si>
  <si>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</si>
  <si>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</si>
  <si>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</si>
  <si>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</si>
  <si>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</si>
  <si>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</si>
  <si>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</si>
  <si>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</si>
  <si>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</si>
  <si>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Otplata glavnice primljenih kredita i zajmova od kreditnih i ostalih financijskih institucija u javnom sektoru</t>
  </si>
  <si>
    <t>Otplata glavnice primljenih kredita od kreditnih institucija u javnom sektoru</t>
  </si>
  <si>
    <t>A 7011 02</t>
  </si>
  <si>
    <t>FINANCIRANJE ŠKOLSTVA IZVAN ŽUPANIJSKOG PRORAČUNA</t>
  </si>
  <si>
    <t>knjige u knjižnici</t>
  </si>
  <si>
    <t>Naknade troškova osobama izvan radnog odnosa-str.usav.bez zasnivanja radnog odn.</t>
  </si>
  <si>
    <t>Premije osiguranja-učenici</t>
  </si>
  <si>
    <t>Intelektualne i osobne usluge/Ug.o djelu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</si>
</sst>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_ ;[Red]\-#,##0.00\ "/>
  </numFmts>
  <fonts count="45">
    <font>
      <sz val="10"/>
      <color indexed="8"/>
      <name val="MS Sans Serif"/>
      <charset val="238"/>
    </font>
    <font>
      <sz val="9.85"/>
      <color indexed="8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</font>
    <font>
      <b/>
      <sz val="8"/>
      <color indexed="81"/>
      <name val="Tahoma"/>
    </font>
    <font>
      <sz val="8"/>
      <color indexed="81"/>
      <name val="Tahoma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4" borderId="1" applyNumberFormat="0" applyFon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 applyNumberFormat="1" applyFill="1" applyBorder="1" applyAlignment="1" applyProtection="1"/>
    <xf numFmtId="0" fontId="19" fillId="0" borderId="0" xfId="0" applyFont="1"/>
    <xf numFmtId="1" fontId="19" fillId="0" borderId="10" xfId="0" applyNumberFormat="1" applyFont="1" applyBorder="1" applyAlignment="1">
      <alignment horizontal="left" wrapText="1"/>
    </xf>
    <xf numFmtId="3" fontId="19" fillId="0" borderId="11" xfId="0" applyNumberFormat="1" applyFont="1" applyBorder="1"/>
    <xf numFmtId="3" fontId="19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horizontal="right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1" fontId="19" fillId="0" borderId="17" xfId="0" applyNumberFormat="1" applyFont="1" applyBorder="1" applyAlignment="1">
      <alignment horizontal="left" wrapText="1"/>
    </xf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3" fontId="19" fillId="0" borderId="21" xfId="0" applyNumberFormat="1" applyFont="1" applyBorder="1"/>
    <xf numFmtId="1" fontId="19" fillId="0" borderId="17" xfId="0" applyNumberFormat="1" applyFont="1" applyBorder="1" applyAlignment="1">
      <alignment wrapText="1"/>
    </xf>
    <xf numFmtId="1" fontId="19" fillId="0" borderId="22" xfId="0" applyNumberFormat="1" applyFont="1" applyBorder="1" applyAlignment="1">
      <alignment wrapText="1"/>
    </xf>
    <xf numFmtId="3" fontId="19" fillId="0" borderId="23" xfId="0" applyNumberFormat="1" applyFont="1" applyBorder="1"/>
    <xf numFmtId="3" fontId="19" fillId="0" borderId="24" xfId="0" applyNumberFormat="1" applyFont="1" applyBorder="1"/>
    <xf numFmtId="3" fontId="19" fillId="0" borderId="25" xfId="0" applyNumberFormat="1" applyFont="1" applyBorder="1"/>
    <xf numFmtId="3" fontId="19" fillId="0" borderId="26" xfId="0" applyNumberFormat="1" applyFont="1" applyBorder="1"/>
    <xf numFmtId="1" fontId="20" fillId="0" borderId="27" xfId="0" applyNumberFormat="1" applyFont="1" applyBorder="1" applyAlignment="1">
      <alignment wrapText="1"/>
    </xf>
    <xf numFmtId="3" fontId="19" fillId="0" borderId="28" xfId="0" applyNumberFormat="1" applyFont="1" applyBorder="1"/>
    <xf numFmtId="3" fontId="19" fillId="0" borderId="27" xfId="0" applyNumberFormat="1" applyFont="1" applyBorder="1"/>
    <xf numFmtId="3" fontId="19" fillId="0" borderId="29" xfId="0" applyNumberFormat="1" applyFont="1" applyBorder="1"/>
    <xf numFmtId="3" fontId="19" fillId="0" borderId="30" xfId="0" applyNumberFormat="1" applyFont="1" applyBorder="1"/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9" fillId="0" borderId="0" xfId="0" quotePrefix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quotePrefix="1" applyFont="1" applyBorder="1" applyAlignment="1">
      <alignment horizontal="left" vertical="center" wrapText="1"/>
    </xf>
    <xf numFmtId="0" fontId="29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quotePrefix="1" applyNumberFormat="1" applyFont="1" applyFill="1" applyBorder="1" applyAlignment="1" applyProtection="1">
      <alignment horizontal="center" vertical="center"/>
    </xf>
    <xf numFmtId="3" fontId="31" fillId="0" borderId="0" xfId="0" applyNumberFormat="1" applyFont="1" applyFill="1" applyBorder="1" applyAlignment="1" applyProtection="1"/>
    <xf numFmtId="0" fontId="28" fillId="0" borderId="31" xfId="0" quotePrefix="1" applyFont="1" applyBorder="1" applyAlignment="1">
      <alignment horizontal="left" vertical="center" wrapText="1"/>
    </xf>
    <xf numFmtId="0" fontId="28" fillId="0" borderId="31" xfId="0" quotePrefix="1" applyFont="1" applyBorder="1" applyAlignment="1">
      <alignment horizontal="center" vertical="center" wrapText="1"/>
    </xf>
    <xf numFmtId="0" fontId="25" fillId="0" borderId="31" xfId="0" quotePrefix="1" applyNumberFormat="1" applyFont="1" applyFill="1" applyBorder="1" applyAlignment="1" applyProtection="1">
      <alignment horizontal="left" vertical="center"/>
    </xf>
    <xf numFmtId="0" fontId="23" fillId="0" borderId="0" xfId="0" quotePrefix="1" applyNumberFormat="1" applyFont="1" applyFill="1" applyBorder="1" applyAlignment="1" applyProtection="1">
      <alignment horizontal="center" vertical="center"/>
    </xf>
    <xf numFmtId="3" fontId="23" fillId="0" borderId="0" xfId="0" quotePrefix="1" applyNumberFormat="1" applyFont="1" applyFill="1" applyBorder="1" applyAlignment="1" applyProtection="1">
      <alignment horizontal="left"/>
    </xf>
    <xf numFmtId="3" fontId="25" fillId="0" borderId="0" xfId="0" quotePrefix="1" applyNumberFormat="1" applyFont="1" applyFill="1" applyBorder="1" applyAlignment="1" applyProtection="1">
      <alignment horizontal="left"/>
    </xf>
    <xf numFmtId="3" fontId="23" fillId="0" borderId="0" xfId="0" applyNumberFormat="1" applyFont="1" applyFill="1" applyBorder="1" applyAlignment="1" applyProtection="1"/>
    <xf numFmtId="3" fontId="25" fillId="0" borderId="0" xfId="0" quotePrefix="1" applyNumberFormat="1" applyFont="1" applyFill="1" applyBorder="1" applyAlignment="1" applyProtection="1">
      <alignment horizontal="left" wrapText="1"/>
    </xf>
    <xf numFmtId="3" fontId="25" fillId="0" borderId="0" xfId="0" applyNumberFormat="1" applyFont="1" applyFill="1" applyBorder="1" applyAlignment="1" applyProtection="1"/>
    <xf numFmtId="0" fontId="32" fillId="0" borderId="0" xfId="0" quotePrefix="1" applyFont="1" applyBorder="1" applyAlignment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quotePrefix="1" applyNumberFormat="1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32" fillId="0" borderId="32" xfId="0" quotePrefix="1" applyFont="1" applyBorder="1" applyAlignment="1">
      <alignment horizontal="left" wrapText="1"/>
    </xf>
    <xf numFmtId="0" fontId="32" fillId="0" borderId="31" xfId="0" quotePrefix="1" applyFont="1" applyBorder="1" applyAlignment="1">
      <alignment horizontal="left" wrapText="1"/>
    </xf>
    <xf numFmtId="0" fontId="32" fillId="0" borderId="31" xfId="0" quotePrefix="1" applyFont="1" applyBorder="1" applyAlignment="1">
      <alignment horizontal="center" wrapText="1"/>
    </xf>
    <xf numFmtId="0" fontId="32" fillId="0" borderId="31" xfId="0" quotePrefix="1" applyNumberFormat="1" applyFont="1" applyFill="1" applyBorder="1" applyAlignment="1" applyProtection="1">
      <alignment horizontal="left"/>
    </xf>
    <xf numFmtId="0" fontId="25" fillId="0" borderId="33" xfId="0" applyNumberFormat="1" applyFont="1" applyFill="1" applyBorder="1" applyAlignment="1" applyProtection="1">
      <alignment horizontal="center" wrapText="1"/>
    </xf>
    <xf numFmtId="0" fontId="25" fillId="0" borderId="33" xfId="0" applyNumberFormat="1" applyFont="1" applyFill="1" applyBorder="1" applyAlignment="1" applyProtection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9" fillId="0" borderId="31" xfId="0" applyNumberFormat="1" applyFont="1" applyFill="1" applyBorder="1" applyAlignment="1" applyProtection="1"/>
    <xf numFmtId="3" fontId="32" fillId="0" borderId="33" xfId="0" applyNumberFormat="1" applyFont="1" applyBorder="1" applyAlignment="1">
      <alignment horizontal="right"/>
    </xf>
    <xf numFmtId="3" fontId="32" fillId="0" borderId="33" xfId="0" applyNumberFormat="1" applyFont="1" applyFill="1" applyBorder="1" applyAlignment="1" applyProtection="1">
      <alignment horizontal="right" wrapText="1"/>
    </xf>
    <xf numFmtId="0" fontId="34" fillId="0" borderId="31" xfId="0" applyNumberFormat="1" applyFont="1" applyFill="1" applyBorder="1" applyAlignment="1" applyProtection="1">
      <alignment wrapText="1"/>
    </xf>
    <xf numFmtId="3" fontId="32" fillId="0" borderId="32" xfId="0" applyNumberFormat="1" applyFont="1" applyBorder="1" applyAlignment="1">
      <alignment horizontal="right"/>
    </xf>
    <xf numFmtId="0" fontId="32" fillId="0" borderId="31" xfId="0" quotePrefix="1" applyFont="1" applyBorder="1" applyAlignment="1">
      <alignment horizontal="left"/>
    </xf>
    <xf numFmtId="0" fontId="32" fillId="0" borderId="31" xfId="0" applyNumberFormat="1" applyFont="1" applyFill="1" applyBorder="1" applyAlignment="1" applyProtection="1">
      <alignment wrapText="1"/>
    </xf>
    <xf numFmtId="0" fontId="34" fillId="0" borderId="31" xfId="0" applyNumberFormat="1" applyFont="1" applyFill="1" applyBorder="1" applyAlignment="1" applyProtection="1">
      <alignment horizontal="center" wrapText="1"/>
    </xf>
    <xf numFmtId="0" fontId="33" fillId="0" borderId="33" xfId="0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horizontal="center"/>
    </xf>
    <xf numFmtId="1" fontId="20" fillId="18" borderId="10" xfId="0" applyNumberFormat="1" applyFont="1" applyFill="1" applyBorder="1" applyAlignment="1">
      <alignment horizontal="right" vertical="top" wrapText="1"/>
    </xf>
    <xf numFmtId="1" fontId="20" fillId="18" borderId="34" xfId="0" applyNumberFormat="1" applyFont="1" applyFill="1" applyBorder="1" applyAlignment="1">
      <alignment horizontal="left" wrapText="1"/>
    </xf>
    <xf numFmtId="1" fontId="20" fillId="0" borderId="10" xfId="0" applyNumberFormat="1" applyFont="1" applyFill="1" applyBorder="1" applyAlignment="1">
      <alignment horizontal="right" vertical="top" wrapText="1"/>
    </xf>
    <xf numFmtId="1" fontId="20" fillId="0" borderId="3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165" fontId="42" fillId="19" borderId="0" xfId="42" applyNumberFormat="1" applyFont="1" applyFill="1" applyBorder="1" applyAlignment="1">
      <alignment wrapText="1"/>
    </xf>
    <xf numFmtId="165" fontId="40" fillId="0" borderId="0" xfId="42" applyNumberFormat="1" applyFont="1" applyFill="1" applyBorder="1" applyAlignment="1">
      <alignment wrapText="1"/>
    </xf>
    <xf numFmtId="165" fontId="39" fillId="20" borderId="0" xfId="42" applyNumberFormat="1" applyFont="1" applyFill="1" applyBorder="1" applyAlignment="1">
      <alignment wrapText="1"/>
    </xf>
    <xf numFmtId="165" fontId="40" fillId="20" borderId="0" xfId="42" applyNumberFormat="1" applyFont="1" applyFill="1" applyBorder="1" applyAlignment="1">
      <alignment wrapText="1"/>
    </xf>
    <xf numFmtId="4" fontId="25" fillId="19" borderId="0" xfId="0" applyNumberFormat="1" applyFont="1" applyFill="1" applyBorder="1" applyAlignment="1" applyProtection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wrapText="1"/>
    </xf>
    <xf numFmtId="4" fontId="23" fillId="0" borderId="0" xfId="0" applyNumberFormat="1" applyFont="1" applyFill="1" applyBorder="1" applyAlignment="1" applyProtection="1"/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3" fontId="39" fillId="0" borderId="0" xfId="0" applyNumberFormat="1" applyFont="1" applyFill="1" applyBorder="1" applyAlignment="1">
      <alignment horizontal="center" vertical="top"/>
    </xf>
    <xf numFmtId="0" fontId="41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0" fontId="22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wrapText="1"/>
    </xf>
    <xf numFmtId="4" fontId="21" fillId="0" borderId="0" xfId="0" applyNumberFormat="1" applyFont="1" applyFill="1" applyBorder="1" applyAlignment="1" applyProtection="1"/>
    <xf numFmtId="0" fontId="42" fillId="19" borderId="0" xfId="0" applyFont="1" applyFill="1" applyBorder="1" applyAlignment="1">
      <alignment vertical="top"/>
    </xf>
    <xf numFmtId="0" fontId="38" fillId="19" borderId="0" xfId="0" applyFont="1" applyFill="1" applyBorder="1" applyAlignment="1">
      <alignment vertical="top" wrapText="1"/>
    </xf>
    <xf numFmtId="4" fontId="38" fillId="19" borderId="0" xfId="0" applyNumberFormat="1" applyFont="1" applyFill="1" applyBorder="1" applyAlignment="1">
      <alignment vertical="top" wrapText="1"/>
    </xf>
    <xf numFmtId="0" fontId="39" fillId="20" borderId="0" xfId="0" applyFont="1" applyFill="1" applyBorder="1" applyAlignment="1">
      <alignment vertical="top"/>
    </xf>
    <xf numFmtId="0" fontId="39" fillId="20" borderId="0" xfId="0" applyFont="1" applyFill="1" applyBorder="1" applyAlignment="1">
      <alignment horizontal="center" vertical="top"/>
    </xf>
    <xf numFmtId="0" fontId="39" fillId="20" borderId="0" xfId="0" applyFont="1" applyFill="1" applyBorder="1" applyAlignment="1">
      <alignment vertical="top" wrapText="1"/>
    </xf>
    <xf numFmtId="4" fontId="39" fillId="20" borderId="0" xfId="0" applyNumberFormat="1" applyFont="1" applyFill="1" applyBorder="1" applyAlignment="1">
      <alignment vertical="top" wrapText="1"/>
    </xf>
    <xf numFmtId="0" fontId="40" fillId="20" borderId="0" xfId="0" applyFont="1" applyFill="1" applyBorder="1" applyAlignment="1">
      <alignment vertical="top"/>
    </xf>
    <xf numFmtId="0" fontId="40" fillId="20" borderId="0" xfId="0" applyFont="1" applyFill="1" applyBorder="1" applyAlignment="1">
      <alignment vertical="top" wrapText="1"/>
    </xf>
    <xf numFmtId="4" fontId="40" fillId="20" borderId="0" xfId="0" applyNumberFormat="1" applyFont="1" applyFill="1" applyBorder="1" applyAlignment="1">
      <alignment vertical="top" wrapText="1"/>
    </xf>
    <xf numFmtId="0" fontId="38" fillId="19" borderId="0" xfId="0" applyFont="1" applyFill="1" applyBorder="1" applyAlignment="1">
      <alignment vertical="top"/>
    </xf>
    <xf numFmtId="0" fontId="38" fillId="19" borderId="0" xfId="0" applyFont="1" applyFill="1" applyBorder="1" applyAlignment="1">
      <alignment horizontal="center" vertical="top"/>
    </xf>
    <xf numFmtId="4" fontId="23" fillId="19" borderId="0" xfId="0" applyNumberFormat="1" applyFont="1" applyFill="1" applyBorder="1" applyAlignment="1" applyProtection="1"/>
    <xf numFmtId="0" fontId="40" fillId="21" borderId="0" xfId="0" applyFont="1" applyFill="1" applyBorder="1" applyAlignment="1">
      <alignment vertical="top"/>
    </xf>
    <xf numFmtId="4" fontId="23" fillId="22" borderId="0" xfId="0" applyNumberFormat="1" applyFont="1" applyFill="1" applyBorder="1" applyAlignment="1" applyProtection="1"/>
    <xf numFmtId="4" fontId="40" fillId="0" borderId="0" xfId="42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horizontal="center" vertical="top"/>
    </xf>
    <xf numFmtId="0" fontId="40" fillId="0" borderId="0" xfId="0" applyNumberFormat="1" applyFont="1" applyFill="1" applyBorder="1" applyAlignment="1">
      <alignment vertical="top" wrapText="1"/>
    </xf>
    <xf numFmtId="3" fontId="19" fillId="0" borderId="35" xfId="0" applyNumberFormat="1" applyFont="1" applyBorder="1" applyAlignment="1">
      <alignment horizontal="right" vertical="center" wrapText="1"/>
    </xf>
    <xf numFmtId="3" fontId="19" fillId="0" borderId="18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 wrapText="1"/>
    </xf>
    <xf numFmtId="3" fontId="25" fillId="0" borderId="33" xfId="0" applyNumberFormat="1" applyFont="1" applyFill="1" applyBorder="1" applyAlignment="1" applyProtection="1">
      <alignment horizont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35" fillId="0" borderId="32" xfId="0" quotePrefix="1" applyNumberFormat="1" applyFont="1" applyFill="1" applyBorder="1" applyAlignment="1" applyProtection="1">
      <alignment horizontal="left" wrapText="1"/>
    </xf>
    <xf numFmtId="0" fontId="36" fillId="0" borderId="31" xfId="0" applyNumberFormat="1" applyFont="1" applyFill="1" applyBorder="1" applyAlignment="1" applyProtection="1">
      <alignment wrapText="1"/>
    </xf>
    <xf numFmtId="0" fontId="35" fillId="0" borderId="32" xfId="0" applyNumberFormat="1" applyFont="1" applyFill="1" applyBorder="1" applyAlignment="1" applyProtection="1">
      <alignment horizontal="left" wrapText="1"/>
    </xf>
    <xf numFmtId="0" fontId="32" fillId="0" borderId="32" xfId="0" applyNumberFormat="1" applyFont="1" applyFill="1" applyBorder="1" applyAlignment="1" applyProtection="1">
      <alignment horizontal="left" wrapText="1"/>
    </xf>
    <xf numFmtId="0" fontId="34" fillId="0" borderId="31" xfId="0" applyNumberFormat="1" applyFont="1" applyFill="1" applyBorder="1" applyAlignment="1" applyProtection="1">
      <alignment wrapText="1"/>
    </xf>
    <xf numFmtId="0" fontId="23" fillId="0" borderId="31" xfId="0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vertical="center" wrapText="1"/>
    </xf>
    <xf numFmtId="0" fontId="35" fillId="0" borderId="32" xfId="0" quotePrefix="1" applyFont="1" applyBorder="1" applyAlignment="1">
      <alignment horizontal="left"/>
    </xf>
    <xf numFmtId="0" fontId="19" fillId="0" borderId="31" xfId="0" applyNumberFormat="1" applyFont="1" applyFill="1" applyBorder="1" applyAlignment="1" applyProtection="1">
      <alignment wrapText="1"/>
    </xf>
    <xf numFmtId="0" fontId="35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26" fillId="0" borderId="36" xfId="0" quotePrefix="1" applyNumberFormat="1" applyFont="1" applyFill="1" applyBorder="1" applyAlignment="1" applyProtection="1">
      <alignment horizontal="left" wrapText="1"/>
    </xf>
    <xf numFmtId="0" fontId="33" fillId="0" borderId="36" xfId="0" applyNumberFormat="1" applyFont="1" applyFill="1" applyBorder="1" applyAlignment="1" applyProtection="1">
      <alignment wrapText="1"/>
    </xf>
    <xf numFmtId="3" fontId="20" fillId="0" borderId="28" xfId="0" applyNumberFormat="1" applyFont="1" applyBorder="1" applyAlignment="1">
      <alignment horizontal="center"/>
    </xf>
    <xf numFmtId="3" fontId="20" fillId="0" borderId="29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  <cellStyle name="Zarez" xfId="4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66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67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>
          <a:off x="19050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>
          <a:off x="9525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270" name="Line 1"/>
        <xdr:cNvSpPr>
          <a:spLocks noChangeShapeType="1"/>
        </xdr:cNvSpPr>
      </xdr:nvSpPr>
      <xdr:spPr bwMode="auto">
        <a:xfrm>
          <a:off x="19050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271" name="Line 2"/>
        <xdr:cNvSpPr>
          <a:spLocks noChangeShapeType="1"/>
        </xdr:cNvSpPr>
      </xdr:nvSpPr>
      <xdr:spPr bwMode="auto">
        <a:xfrm>
          <a:off x="9525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opLeftCell="A25" zoomScaleNormal="100" workbookViewId="0">
      <selection activeCell="L11" sqref="L11"/>
    </sheetView>
  </sheetViews>
  <sheetFormatPr defaultColWidth="11.42578125" defaultRowHeight="12.75"/>
  <cols>
    <col min="1" max="2" width="4.28515625" style="7" customWidth="1"/>
    <col min="3" max="3" width="5.5703125" style="7" customWidth="1"/>
    <col min="4" max="4" width="5.28515625" style="88" customWidth="1"/>
    <col min="5" max="5" width="44.7109375" style="7" customWidth="1"/>
    <col min="6" max="6" width="15.140625" style="7" bestFit="1" customWidth="1"/>
    <col min="7" max="7" width="17.28515625" style="7" customWidth="1"/>
    <col min="8" max="8" width="16.7109375" style="7" customWidth="1"/>
    <col min="9" max="16384" width="11.42578125" style="7"/>
  </cols>
  <sheetData>
    <row r="1" spans="1:9" ht="48" customHeight="1">
      <c r="A1" s="137" t="s">
        <v>121</v>
      </c>
      <c r="B1" s="137"/>
      <c r="C1" s="137"/>
      <c r="D1" s="137"/>
      <c r="E1" s="137"/>
      <c r="F1" s="137"/>
      <c r="G1" s="137"/>
      <c r="H1" s="137"/>
    </row>
    <row r="2" spans="1:9" s="68" customFormat="1" ht="26.25" customHeight="1">
      <c r="A2" s="137" t="s">
        <v>38</v>
      </c>
      <c r="B2" s="137"/>
      <c r="C2" s="137"/>
      <c r="D2" s="137"/>
      <c r="E2" s="137"/>
      <c r="F2" s="137"/>
      <c r="G2" s="148"/>
      <c r="H2" s="148"/>
    </row>
    <row r="3" spans="1:9" ht="25.5" customHeight="1">
      <c r="A3" s="137"/>
      <c r="B3" s="137"/>
      <c r="C3" s="137"/>
      <c r="D3" s="137"/>
      <c r="E3" s="137"/>
      <c r="F3" s="137"/>
      <c r="G3" s="137"/>
      <c r="H3" s="139"/>
    </row>
    <row r="4" spans="1:9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122</v>
      </c>
      <c r="G5" s="75" t="s">
        <v>123</v>
      </c>
      <c r="H5" s="76" t="s">
        <v>124</v>
      </c>
      <c r="I5" s="77"/>
    </row>
    <row r="6" spans="1:9" ht="27.75" customHeight="1">
      <c r="A6" s="142" t="s">
        <v>39</v>
      </c>
      <c r="B6" s="141"/>
      <c r="C6" s="141"/>
      <c r="D6" s="141"/>
      <c r="E6" s="147"/>
      <c r="F6" s="136">
        <v>5105080</v>
      </c>
      <c r="G6" s="75">
        <v>5105080</v>
      </c>
      <c r="H6" s="76">
        <v>5105080</v>
      </c>
      <c r="I6" s="93"/>
    </row>
    <row r="7" spans="1:9" ht="22.5" customHeight="1">
      <c r="A7" s="142" t="s">
        <v>0</v>
      </c>
      <c r="B7" s="141"/>
      <c r="C7" s="141"/>
      <c r="D7" s="141"/>
      <c r="E7" s="147"/>
      <c r="F7" s="79">
        <v>5105080</v>
      </c>
      <c r="G7" s="79">
        <v>5105080</v>
      </c>
      <c r="H7" s="79">
        <v>5105080</v>
      </c>
    </row>
    <row r="8" spans="1:9" ht="22.5" customHeight="1">
      <c r="A8" s="149" t="s">
        <v>1</v>
      </c>
      <c r="B8" s="147"/>
      <c r="C8" s="147"/>
      <c r="D8" s="147"/>
      <c r="E8" s="147"/>
      <c r="F8" s="79"/>
      <c r="G8" s="79"/>
      <c r="H8" s="79"/>
    </row>
    <row r="9" spans="1:9" ht="22.5" customHeight="1">
      <c r="A9" s="94" t="s">
        <v>40</v>
      </c>
      <c r="B9" s="78"/>
      <c r="C9" s="78"/>
      <c r="D9" s="78"/>
      <c r="E9" s="78"/>
      <c r="F9" s="79">
        <v>5105080</v>
      </c>
      <c r="G9" s="79">
        <v>5105080</v>
      </c>
      <c r="H9" s="79">
        <v>5105080</v>
      </c>
    </row>
    <row r="10" spans="1:9" ht="22.5" customHeight="1">
      <c r="A10" s="140" t="s">
        <v>2</v>
      </c>
      <c r="B10" s="141"/>
      <c r="C10" s="141"/>
      <c r="D10" s="141"/>
      <c r="E10" s="150"/>
      <c r="F10" s="80">
        <v>5105080</v>
      </c>
      <c r="G10" s="80">
        <v>5105080</v>
      </c>
      <c r="H10" s="80">
        <v>5105080</v>
      </c>
    </row>
    <row r="11" spans="1:9" ht="22.5" customHeight="1">
      <c r="A11" s="149" t="s">
        <v>3</v>
      </c>
      <c r="B11" s="147"/>
      <c r="C11" s="147"/>
      <c r="D11" s="147"/>
      <c r="E11" s="147"/>
      <c r="F11" s="80"/>
      <c r="G11" s="80"/>
      <c r="H11" s="80"/>
    </row>
    <row r="12" spans="1:9" ht="22.5" customHeight="1">
      <c r="A12" s="140" t="s">
        <v>4</v>
      </c>
      <c r="B12" s="141"/>
      <c r="C12" s="141"/>
      <c r="D12" s="141"/>
      <c r="E12" s="141"/>
      <c r="F12" s="80">
        <f>+F6-F9</f>
        <v>0</v>
      </c>
      <c r="G12" s="80">
        <f>+G6-G9</f>
        <v>0</v>
      </c>
      <c r="H12" s="80">
        <f>+H6-H9</f>
        <v>0</v>
      </c>
    </row>
    <row r="13" spans="1:9" ht="25.5" customHeight="1">
      <c r="A13" s="137"/>
      <c r="B13" s="138"/>
      <c r="C13" s="138"/>
      <c r="D13" s="138"/>
      <c r="E13" s="138"/>
      <c r="F13" s="139"/>
      <c r="G13" s="139"/>
      <c r="H13" s="139"/>
    </row>
    <row r="14" spans="1:9" ht="27.75" customHeight="1">
      <c r="A14" s="71"/>
      <c r="B14" s="72"/>
      <c r="C14" s="72"/>
      <c r="D14" s="73"/>
      <c r="E14" s="74"/>
      <c r="F14" s="75" t="s">
        <v>122</v>
      </c>
      <c r="G14" s="75" t="s">
        <v>123</v>
      </c>
      <c r="H14" s="76" t="s">
        <v>124</v>
      </c>
    </row>
    <row r="15" spans="1:9" ht="22.5" customHeight="1">
      <c r="A15" s="143" t="s">
        <v>5</v>
      </c>
      <c r="B15" s="144"/>
      <c r="C15" s="144"/>
      <c r="D15" s="144"/>
      <c r="E15" s="145"/>
      <c r="F15" s="82">
        <v>0</v>
      </c>
      <c r="G15" s="82">
        <v>0</v>
      </c>
      <c r="H15" s="80">
        <v>0</v>
      </c>
    </row>
    <row r="16" spans="1:9" s="63" customFormat="1" ht="25.5" customHeight="1">
      <c r="A16" s="146"/>
      <c r="B16" s="138"/>
      <c r="C16" s="138"/>
      <c r="D16" s="138"/>
      <c r="E16" s="138"/>
      <c r="F16" s="139"/>
      <c r="G16" s="139"/>
      <c r="H16" s="139"/>
    </row>
    <row r="17" spans="1:8" s="63" customFormat="1" ht="27.75" customHeight="1">
      <c r="A17" s="71"/>
      <c r="B17" s="72"/>
      <c r="C17" s="72"/>
      <c r="D17" s="73"/>
      <c r="E17" s="74"/>
      <c r="F17" s="75" t="s">
        <v>122</v>
      </c>
      <c r="G17" s="75" t="s">
        <v>123</v>
      </c>
      <c r="H17" s="76" t="s">
        <v>124</v>
      </c>
    </row>
    <row r="18" spans="1:8" s="63" customFormat="1" ht="22.5" customHeight="1">
      <c r="A18" s="142" t="s">
        <v>6</v>
      </c>
      <c r="B18" s="141"/>
      <c r="C18" s="141"/>
      <c r="D18" s="141"/>
      <c r="E18" s="141"/>
      <c r="F18" s="79"/>
      <c r="G18" s="79"/>
      <c r="H18" s="79"/>
    </row>
    <row r="19" spans="1:8" s="63" customFormat="1" ht="22.5" customHeight="1">
      <c r="A19" s="142" t="s">
        <v>7</v>
      </c>
      <c r="B19" s="141"/>
      <c r="C19" s="141"/>
      <c r="D19" s="141"/>
      <c r="E19" s="141"/>
      <c r="F19" s="79"/>
      <c r="G19" s="79"/>
      <c r="H19" s="79"/>
    </row>
    <row r="20" spans="1:8" s="63" customFormat="1" ht="22.5" customHeight="1">
      <c r="A20" s="140" t="s">
        <v>8</v>
      </c>
      <c r="B20" s="141"/>
      <c r="C20" s="141"/>
      <c r="D20" s="141"/>
      <c r="E20" s="141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140" t="s">
        <v>9</v>
      </c>
      <c r="B22" s="141"/>
      <c r="C22" s="141"/>
      <c r="D22" s="141"/>
      <c r="E22" s="141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8" s="63" customFormat="1" ht="18" customHeight="1">
      <c r="A23" s="87"/>
      <c r="B23" s="70"/>
      <c r="C23" s="70"/>
      <c r="D23" s="70"/>
      <c r="E23" s="70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topLeftCell="A31" zoomScaleNormal="100" workbookViewId="0">
      <selection activeCell="A33" sqref="A33:H42"/>
    </sheetView>
  </sheetViews>
  <sheetFormatPr defaultColWidth="11.42578125" defaultRowHeight="12.75"/>
  <cols>
    <col min="1" max="1" width="16" style="33" customWidth="1"/>
    <col min="2" max="3" width="17.5703125" style="33" customWidth="1"/>
    <col min="4" max="4" width="17.5703125" style="64" customWidth="1"/>
    <col min="5" max="8" width="17.5703125" style="7" customWidth="1"/>
    <col min="9" max="9" width="7.85546875" style="7" customWidth="1"/>
    <col min="10" max="10" width="14.28515625" style="7" customWidth="1"/>
    <col min="11" max="11" width="7.85546875" style="7" customWidth="1"/>
    <col min="12" max="16384" width="11.42578125" style="7"/>
  </cols>
  <sheetData>
    <row r="1" spans="1:8" ht="24" customHeight="1">
      <c r="A1" s="137" t="s">
        <v>114</v>
      </c>
      <c r="B1" s="137"/>
      <c r="C1" s="137"/>
      <c r="D1" s="137"/>
      <c r="E1" s="137"/>
      <c r="F1" s="137"/>
      <c r="G1" s="137"/>
      <c r="H1" s="137"/>
    </row>
    <row r="2" spans="1:8" s="1" customFormat="1" ht="13.5" thickBot="1">
      <c r="A2" s="11"/>
      <c r="H2" s="12" t="s">
        <v>10</v>
      </c>
    </row>
    <row r="3" spans="1:8" s="1" customFormat="1" ht="26.25" thickBot="1">
      <c r="A3" s="89" t="s">
        <v>11</v>
      </c>
      <c r="B3" s="151">
        <v>2017</v>
      </c>
      <c r="C3" s="152"/>
      <c r="D3" s="152"/>
      <c r="E3" s="152"/>
      <c r="F3" s="152"/>
      <c r="G3" s="152"/>
      <c r="H3" s="153"/>
    </row>
    <row r="4" spans="1:8" s="1" customFormat="1" ht="77.25" thickBot="1">
      <c r="A4" s="90" t="s">
        <v>12</v>
      </c>
      <c r="B4" s="13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5" t="s">
        <v>19</v>
      </c>
    </row>
    <row r="5" spans="1:8" s="1" customFormat="1">
      <c r="A5" s="2">
        <v>652</v>
      </c>
      <c r="B5" s="133">
        <v>31500</v>
      </c>
      <c r="C5" s="3">
        <v>2500</v>
      </c>
      <c r="D5" s="135">
        <v>27000</v>
      </c>
      <c r="E5" s="4"/>
      <c r="F5" s="4"/>
      <c r="G5" s="5"/>
      <c r="H5" s="6"/>
    </row>
    <row r="6" spans="1:8" s="1" customFormat="1">
      <c r="A6" s="16">
        <v>636</v>
      </c>
      <c r="B6" s="134">
        <v>2916500</v>
      </c>
      <c r="C6" s="18"/>
      <c r="D6" s="18"/>
      <c r="E6" s="18"/>
      <c r="F6" s="18"/>
      <c r="G6" s="19"/>
      <c r="H6" s="20"/>
    </row>
    <row r="7" spans="1:8" s="1" customFormat="1">
      <c r="A7" s="16">
        <v>671</v>
      </c>
      <c r="B7" s="134">
        <v>669580</v>
      </c>
      <c r="C7" s="18"/>
      <c r="D7" s="18"/>
      <c r="E7" s="18"/>
      <c r="F7" s="18"/>
      <c r="G7" s="19"/>
      <c r="H7" s="20"/>
    </row>
    <row r="8" spans="1:8" s="1" customFormat="1">
      <c r="A8" s="16">
        <v>641</v>
      </c>
      <c r="B8" s="134"/>
      <c r="C8" s="18">
        <v>100</v>
      </c>
      <c r="D8" s="18"/>
      <c r="E8" s="18"/>
      <c r="F8" s="18"/>
      <c r="G8" s="19"/>
      <c r="H8" s="20"/>
    </row>
    <row r="9" spans="1:8" s="1" customFormat="1">
      <c r="A9" s="16">
        <v>663</v>
      </c>
      <c r="B9" s="17"/>
      <c r="C9" s="18"/>
      <c r="D9" s="18"/>
      <c r="E9" s="18"/>
      <c r="F9" s="18">
        <v>300</v>
      </c>
      <c r="G9" s="19"/>
      <c r="H9" s="20"/>
    </row>
    <row r="10" spans="1:8" s="1" customFormat="1">
      <c r="A10" s="16">
        <v>661</v>
      </c>
      <c r="B10" s="17"/>
      <c r="C10" s="18">
        <v>15600</v>
      </c>
      <c r="D10" s="18"/>
      <c r="E10" s="18"/>
      <c r="F10" s="18"/>
      <c r="G10" s="19"/>
      <c r="H10" s="20"/>
    </row>
    <row r="11" spans="1:8" s="1" customFormat="1">
      <c r="A11" s="16">
        <v>671</v>
      </c>
      <c r="B11" s="17">
        <v>1442000</v>
      </c>
      <c r="C11" s="18"/>
      <c r="D11" s="18"/>
      <c r="E11" s="18"/>
      <c r="F11" s="18"/>
      <c r="G11" s="19"/>
      <c r="H11" s="20"/>
    </row>
    <row r="12" spans="1:8" s="1" customFormat="1">
      <c r="A12" s="21"/>
      <c r="B12" s="17"/>
      <c r="C12" s="18"/>
      <c r="D12" s="18"/>
      <c r="E12" s="18"/>
      <c r="F12" s="18"/>
      <c r="G12" s="19"/>
      <c r="H12" s="20"/>
    </row>
    <row r="13" spans="1:8" s="1" customFormat="1" ht="13.5" thickBot="1">
      <c r="A13" s="22"/>
      <c r="B13" s="23"/>
      <c r="C13" s="24"/>
      <c r="D13" s="24"/>
      <c r="E13" s="24"/>
      <c r="F13" s="24"/>
      <c r="G13" s="25"/>
      <c r="H13" s="26"/>
    </row>
    <row r="14" spans="1:8" s="1" customFormat="1" ht="30" customHeight="1" thickBot="1">
      <c r="A14" s="27" t="s">
        <v>20</v>
      </c>
      <c r="B14" s="28">
        <v>5059580</v>
      </c>
      <c r="C14" s="29">
        <v>18200</v>
      </c>
      <c r="D14" s="30">
        <f>D5</f>
        <v>27000</v>
      </c>
      <c r="E14" s="29">
        <v>0</v>
      </c>
      <c r="F14" s="30">
        <v>300</v>
      </c>
      <c r="G14" s="29">
        <v>0</v>
      </c>
      <c r="H14" s="31">
        <v>0</v>
      </c>
    </row>
    <row r="15" spans="1:8" s="1" customFormat="1" ht="28.5" customHeight="1" thickBot="1">
      <c r="A15" s="27" t="s">
        <v>21</v>
      </c>
      <c r="B15" s="156">
        <f>B14+C14+D14+E14+F14+G14+H14</f>
        <v>5105080</v>
      </c>
      <c r="C15" s="157"/>
      <c r="D15" s="157"/>
      <c r="E15" s="157"/>
      <c r="F15" s="157"/>
      <c r="G15" s="157"/>
      <c r="H15" s="158"/>
    </row>
    <row r="16" spans="1:8" ht="13.5" thickBot="1">
      <c r="A16" s="9"/>
      <c r="B16" s="9"/>
      <c r="C16" s="9"/>
      <c r="D16" s="10"/>
      <c r="E16" s="32"/>
      <c r="H16" s="12"/>
    </row>
    <row r="17" spans="1:8" ht="24" customHeight="1" thickBot="1">
      <c r="A17" s="91" t="s">
        <v>11</v>
      </c>
      <c r="B17" s="151" t="s">
        <v>117</v>
      </c>
      <c r="C17" s="152"/>
      <c r="D17" s="152"/>
      <c r="E17" s="152"/>
      <c r="F17" s="152"/>
      <c r="G17" s="152"/>
      <c r="H17" s="153"/>
    </row>
    <row r="18" spans="1:8" ht="77.25" thickBot="1">
      <c r="A18" s="92" t="s">
        <v>12</v>
      </c>
      <c r="B18" s="13" t="s">
        <v>13</v>
      </c>
      <c r="C18" s="14" t="s">
        <v>14</v>
      </c>
      <c r="D18" s="14" t="s">
        <v>15</v>
      </c>
      <c r="E18" s="14" t="s">
        <v>16</v>
      </c>
      <c r="F18" s="14" t="s">
        <v>17</v>
      </c>
      <c r="G18" s="14" t="s">
        <v>18</v>
      </c>
      <c r="H18" s="15" t="s">
        <v>19</v>
      </c>
    </row>
    <row r="19" spans="1:8">
      <c r="A19" s="2">
        <v>652</v>
      </c>
      <c r="B19" s="133">
        <v>31500</v>
      </c>
      <c r="C19" s="3">
        <v>2500</v>
      </c>
      <c r="D19" s="135">
        <v>27000</v>
      </c>
      <c r="E19" s="4"/>
      <c r="F19" s="4"/>
      <c r="G19" s="5"/>
      <c r="H19" s="6"/>
    </row>
    <row r="20" spans="1:8">
      <c r="A20" s="16">
        <v>636</v>
      </c>
      <c r="B20" s="134">
        <v>2916500</v>
      </c>
      <c r="C20" s="18"/>
      <c r="D20" s="18"/>
      <c r="E20" s="18"/>
      <c r="F20" s="18"/>
      <c r="G20" s="19"/>
      <c r="H20" s="20"/>
    </row>
    <row r="21" spans="1:8">
      <c r="A21" s="16">
        <v>671</v>
      </c>
      <c r="B21" s="134">
        <v>669580</v>
      </c>
      <c r="C21" s="18"/>
      <c r="D21" s="18"/>
      <c r="E21" s="18"/>
      <c r="F21" s="18"/>
      <c r="G21" s="19"/>
      <c r="H21" s="20"/>
    </row>
    <row r="22" spans="1:8">
      <c r="A22" s="16">
        <v>641</v>
      </c>
      <c r="B22" s="134"/>
      <c r="C22" s="18">
        <v>100</v>
      </c>
      <c r="D22" s="18"/>
      <c r="E22" s="18"/>
      <c r="F22" s="18"/>
      <c r="G22" s="19"/>
      <c r="H22" s="20"/>
    </row>
    <row r="23" spans="1:8">
      <c r="A23" s="16">
        <v>663</v>
      </c>
      <c r="B23" s="17"/>
      <c r="C23" s="18"/>
      <c r="D23" s="18"/>
      <c r="E23" s="18"/>
      <c r="F23" s="18">
        <v>300</v>
      </c>
      <c r="G23" s="19"/>
      <c r="H23" s="20"/>
    </row>
    <row r="24" spans="1:8">
      <c r="A24" s="16">
        <v>661</v>
      </c>
      <c r="B24" s="17"/>
      <c r="C24" s="18">
        <v>15600</v>
      </c>
      <c r="D24" s="18"/>
      <c r="E24" s="18"/>
      <c r="F24" s="18"/>
      <c r="G24" s="19"/>
      <c r="H24" s="20"/>
    </row>
    <row r="25" spans="1:8">
      <c r="A25" s="16">
        <v>671</v>
      </c>
      <c r="B25" s="17">
        <v>1442000</v>
      </c>
      <c r="C25" s="18"/>
      <c r="D25" s="18"/>
      <c r="E25" s="18"/>
      <c r="F25" s="18"/>
      <c r="G25" s="19"/>
      <c r="H25" s="20"/>
    </row>
    <row r="26" spans="1:8">
      <c r="A26" s="21"/>
      <c r="B26" s="17"/>
      <c r="C26" s="18"/>
      <c r="D26" s="18"/>
      <c r="E26" s="18"/>
      <c r="F26" s="18"/>
      <c r="G26" s="19"/>
      <c r="H26" s="20"/>
    </row>
    <row r="27" spans="1:8" ht="13.5" thickBot="1">
      <c r="A27" s="22"/>
      <c r="B27" s="23"/>
      <c r="C27" s="24"/>
      <c r="D27" s="24"/>
      <c r="E27" s="24"/>
      <c r="F27" s="24"/>
      <c r="G27" s="25"/>
      <c r="H27" s="26"/>
    </row>
    <row r="28" spans="1:8" s="1" customFormat="1" ht="30" customHeight="1" thickBot="1">
      <c r="A28" s="27" t="s">
        <v>20</v>
      </c>
      <c r="B28" s="28">
        <v>5059580</v>
      </c>
      <c r="C28" s="29">
        <v>18200</v>
      </c>
      <c r="D28" s="30">
        <f>D19</f>
        <v>27000</v>
      </c>
      <c r="E28" s="29">
        <v>0</v>
      </c>
      <c r="F28" s="30">
        <v>300</v>
      </c>
      <c r="G28" s="29">
        <v>0</v>
      </c>
      <c r="H28" s="31">
        <v>0</v>
      </c>
    </row>
    <row r="29" spans="1:8" s="1" customFormat="1" ht="28.5" customHeight="1" thickBot="1">
      <c r="A29" s="27" t="s">
        <v>118</v>
      </c>
      <c r="B29" s="156">
        <f>B28+C28+D28+E28+F28+G28+H28</f>
        <v>5105080</v>
      </c>
      <c r="C29" s="157"/>
      <c r="D29" s="157"/>
      <c r="E29" s="157"/>
      <c r="F29" s="157"/>
      <c r="G29" s="157"/>
      <c r="H29" s="158"/>
    </row>
    <row r="30" spans="1:8" ht="13.5" thickBot="1">
      <c r="D30" s="34"/>
      <c r="E30" s="35"/>
    </row>
    <row r="31" spans="1:8" ht="26.25" thickBot="1">
      <c r="A31" s="91" t="s">
        <v>11</v>
      </c>
      <c r="B31" s="151" t="s">
        <v>119</v>
      </c>
      <c r="C31" s="152"/>
      <c r="D31" s="152"/>
      <c r="E31" s="152"/>
      <c r="F31" s="152"/>
      <c r="G31" s="152"/>
      <c r="H31" s="153"/>
    </row>
    <row r="32" spans="1:8" ht="77.25" thickBot="1">
      <c r="A32" s="92" t="s">
        <v>12</v>
      </c>
      <c r="B32" s="13" t="s">
        <v>13</v>
      </c>
      <c r="C32" s="14" t="s">
        <v>14</v>
      </c>
      <c r="D32" s="14" t="s">
        <v>15</v>
      </c>
      <c r="E32" s="14" t="s">
        <v>16</v>
      </c>
      <c r="F32" s="14" t="s">
        <v>17</v>
      </c>
      <c r="G32" s="14" t="s">
        <v>18</v>
      </c>
      <c r="H32" s="15" t="s">
        <v>19</v>
      </c>
    </row>
    <row r="33" spans="1:8">
      <c r="A33" s="2">
        <v>652</v>
      </c>
      <c r="B33" s="133">
        <v>31500</v>
      </c>
      <c r="C33" s="3">
        <v>2500</v>
      </c>
      <c r="D33" s="135">
        <v>27000</v>
      </c>
      <c r="E33" s="4"/>
      <c r="F33" s="4"/>
      <c r="G33" s="5"/>
      <c r="H33" s="6"/>
    </row>
    <row r="34" spans="1:8">
      <c r="A34" s="16">
        <v>636</v>
      </c>
      <c r="B34" s="134">
        <v>2916500</v>
      </c>
      <c r="C34" s="18"/>
      <c r="D34" s="18"/>
      <c r="E34" s="18"/>
      <c r="F34" s="18"/>
      <c r="G34" s="19"/>
      <c r="H34" s="20"/>
    </row>
    <row r="35" spans="1:8">
      <c r="A35" s="16">
        <v>671</v>
      </c>
      <c r="B35" s="134">
        <v>669580</v>
      </c>
      <c r="C35" s="18"/>
      <c r="D35" s="18"/>
      <c r="E35" s="18"/>
      <c r="F35" s="18"/>
      <c r="G35" s="19"/>
      <c r="H35" s="20"/>
    </row>
    <row r="36" spans="1:8">
      <c r="A36" s="16">
        <v>641</v>
      </c>
      <c r="B36" s="134"/>
      <c r="C36" s="18">
        <v>100</v>
      </c>
      <c r="D36" s="18"/>
      <c r="E36" s="18"/>
      <c r="F36" s="18"/>
      <c r="G36" s="19"/>
      <c r="H36" s="20"/>
    </row>
    <row r="37" spans="1:8">
      <c r="A37" s="16">
        <v>663</v>
      </c>
      <c r="B37" s="17"/>
      <c r="C37" s="18"/>
      <c r="D37" s="18"/>
      <c r="E37" s="18"/>
      <c r="F37" s="18">
        <v>300</v>
      </c>
      <c r="G37" s="19"/>
      <c r="H37" s="20"/>
    </row>
    <row r="38" spans="1:8" ht="13.5" customHeight="1">
      <c r="A38" s="16">
        <v>661</v>
      </c>
      <c r="B38" s="17"/>
      <c r="C38" s="18">
        <v>15600</v>
      </c>
      <c r="D38" s="18"/>
      <c r="E38" s="18"/>
      <c r="F38" s="18"/>
      <c r="G38" s="19"/>
      <c r="H38" s="20"/>
    </row>
    <row r="39" spans="1:8" ht="13.5" customHeight="1">
      <c r="A39" s="16">
        <v>671</v>
      </c>
      <c r="B39" s="17">
        <v>1442000</v>
      </c>
      <c r="C39" s="18"/>
      <c r="D39" s="18"/>
      <c r="E39" s="18"/>
      <c r="F39" s="18"/>
      <c r="G39" s="19"/>
      <c r="H39" s="20"/>
    </row>
    <row r="40" spans="1:8" ht="13.5" customHeight="1">
      <c r="A40" s="21"/>
      <c r="B40" s="17"/>
      <c r="C40" s="18"/>
      <c r="D40" s="18"/>
      <c r="E40" s="18"/>
      <c r="F40" s="18"/>
      <c r="G40" s="19"/>
      <c r="H40" s="20"/>
    </row>
    <row r="41" spans="1:8" ht="13.5" thickBot="1">
      <c r="A41" s="22"/>
      <c r="B41" s="23"/>
      <c r="C41" s="24"/>
      <c r="D41" s="24"/>
      <c r="E41" s="24"/>
      <c r="F41" s="24"/>
      <c r="G41" s="25"/>
      <c r="H41" s="26"/>
    </row>
    <row r="42" spans="1:8" s="1" customFormat="1" ht="30" customHeight="1" thickBot="1">
      <c r="A42" s="27" t="s">
        <v>20</v>
      </c>
      <c r="B42" s="28">
        <v>5059580</v>
      </c>
      <c r="C42" s="29">
        <v>18200</v>
      </c>
      <c r="D42" s="30">
        <f>D33</f>
        <v>27000</v>
      </c>
      <c r="E42" s="29">
        <v>0</v>
      </c>
      <c r="F42" s="30">
        <v>300</v>
      </c>
      <c r="G42" s="29">
        <v>0</v>
      </c>
      <c r="H42" s="31">
        <v>0</v>
      </c>
    </row>
    <row r="43" spans="1:8" s="1" customFormat="1" ht="28.5" customHeight="1" thickBot="1">
      <c r="A43" s="27" t="s">
        <v>120</v>
      </c>
      <c r="B43" s="156">
        <f>B42+C42+D42+E42+F42+G42+H42</f>
        <v>5105080</v>
      </c>
      <c r="C43" s="157"/>
      <c r="D43" s="157"/>
      <c r="E43" s="157"/>
      <c r="F43" s="157"/>
      <c r="G43" s="157"/>
      <c r="H43" s="158"/>
    </row>
    <row r="44" spans="1:8" ht="13.5" customHeight="1">
      <c r="C44" s="36"/>
      <c r="D44" s="34"/>
      <c r="E44" s="37"/>
    </row>
    <row r="45" spans="1:8" ht="13.5" customHeight="1">
      <c r="C45" s="36"/>
      <c r="D45" s="38"/>
      <c r="E45" s="39"/>
    </row>
    <row r="46" spans="1:8" ht="13.5" customHeight="1">
      <c r="D46" s="40"/>
      <c r="E46" s="41"/>
    </row>
    <row r="47" spans="1:8" ht="13.5" customHeight="1">
      <c r="D47" s="42"/>
      <c r="E47" s="43"/>
    </row>
    <row r="48" spans="1:8" ht="13.5" customHeight="1">
      <c r="D48" s="34"/>
      <c r="E48" s="35"/>
    </row>
    <row r="49" spans="2:5" ht="28.5" customHeight="1">
      <c r="C49" s="36"/>
      <c r="D49" s="34"/>
      <c r="E49" s="44"/>
    </row>
    <row r="50" spans="2:5" ht="13.5" customHeight="1">
      <c r="C50" s="36"/>
      <c r="D50" s="34"/>
      <c r="E50" s="39"/>
    </row>
    <row r="51" spans="2:5" ht="13.5" customHeight="1">
      <c r="D51" s="34"/>
      <c r="E51" s="35"/>
    </row>
    <row r="52" spans="2:5" ht="13.5" customHeight="1">
      <c r="D52" s="34"/>
      <c r="E52" s="43"/>
    </row>
    <row r="53" spans="2:5" ht="13.5" customHeight="1">
      <c r="D53" s="34"/>
      <c r="E53" s="35"/>
    </row>
    <row r="54" spans="2:5" ht="22.5" customHeight="1">
      <c r="D54" s="34"/>
      <c r="E54" s="45"/>
    </row>
    <row r="55" spans="2:5" ht="13.5" customHeight="1">
      <c r="D55" s="40"/>
      <c r="E55" s="41"/>
    </row>
    <row r="56" spans="2:5" ht="13.5" customHeight="1">
      <c r="B56" s="36"/>
      <c r="D56" s="40"/>
      <c r="E56" s="46"/>
    </row>
    <row r="57" spans="2:5" ht="13.5" customHeight="1">
      <c r="C57" s="36"/>
      <c r="D57" s="40"/>
      <c r="E57" s="47"/>
    </row>
    <row r="58" spans="2:5" ht="13.5" customHeight="1">
      <c r="C58" s="36"/>
      <c r="D58" s="42"/>
      <c r="E58" s="39"/>
    </row>
    <row r="59" spans="2:5" ht="13.5" customHeight="1">
      <c r="D59" s="34"/>
      <c r="E59" s="35"/>
    </row>
    <row r="60" spans="2:5" ht="13.5" customHeight="1">
      <c r="B60" s="36"/>
      <c r="D60" s="34"/>
      <c r="E60" s="37"/>
    </row>
    <row r="61" spans="2:5" ht="13.5" customHeight="1">
      <c r="C61" s="36"/>
      <c r="D61" s="34"/>
      <c r="E61" s="46"/>
    </row>
    <row r="62" spans="2:5" ht="13.5" customHeight="1">
      <c r="C62" s="36"/>
      <c r="D62" s="42"/>
      <c r="E62" s="39"/>
    </row>
    <row r="63" spans="2:5" ht="13.5" customHeight="1">
      <c r="D63" s="40"/>
      <c r="E63" s="35"/>
    </row>
    <row r="64" spans="2:5" ht="13.5" customHeight="1">
      <c r="C64" s="36"/>
      <c r="D64" s="40"/>
      <c r="E64" s="46"/>
    </row>
    <row r="65" spans="1:5" ht="22.5" customHeight="1">
      <c r="D65" s="42"/>
      <c r="E65" s="45"/>
    </row>
    <row r="66" spans="1:5" ht="13.5" customHeight="1">
      <c r="D66" s="34"/>
      <c r="E66" s="35"/>
    </row>
    <row r="67" spans="1:5" ht="13.5" customHeight="1">
      <c r="D67" s="42"/>
      <c r="E67" s="39"/>
    </row>
    <row r="68" spans="1:5" ht="13.5" customHeight="1">
      <c r="D68" s="34"/>
      <c r="E68" s="35"/>
    </row>
    <row r="69" spans="1:5" ht="13.5" customHeight="1">
      <c r="D69" s="34"/>
      <c r="E69" s="35"/>
    </row>
    <row r="70" spans="1:5" ht="13.5" customHeight="1">
      <c r="A70" s="36"/>
      <c r="D70" s="48"/>
      <c r="E70" s="46"/>
    </row>
    <row r="71" spans="1:5" ht="13.5" customHeight="1">
      <c r="B71" s="36"/>
      <c r="C71" s="36"/>
      <c r="D71" s="49"/>
      <c r="E71" s="46"/>
    </row>
    <row r="72" spans="1:5" ht="13.5" customHeight="1">
      <c r="B72" s="36"/>
      <c r="C72" s="36"/>
      <c r="D72" s="49"/>
      <c r="E72" s="37"/>
    </row>
    <row r="73" spans="1:5" ht="13.5" customHeight="1">
      <c r="B73" s="36"/>
      <c r="C73" s="36"/>
      <c r="D73" s="42"/>
      <c r="E73" s="43"/>
    </row>
    <row r="74" spans="1:5">
      <c r="D74" s="34"/>
      <c r="E74" s="35"/>
    </row>
    <row r="75" spans="1:5">
      <c r="B75" s="36"/>
      <c r="D75" s="34"/>
      <c r="E75" s="46"/>
    </row>
    <row r="76" spans="1:5">
      <c r="C76" s="36"/>
      <c r="D76" s="34"/>
      <c r="E76" s="37"/>
    </row>
    <row r="77" spans="1:5">
      <c r="C77" s="36"/>
      <c r="D77" s="42"/>
      <c r="E77" s="39"/>
    </row>
    <row r="78" spans="1:5">
      <c r="D78" s="34"/>
      <c r="E78" s="35"/>
    </row>
    <row r="79" spans="1:5">
      <c r="D79" s="34"/>
      <c r="E79" s="35"/>
    </row>
    <row r="80" spans="1:5">
      <c r="D80" s="50"/>
      <c r="E80" s="51"/>
    </row>
    <row r="81" spans="1:5">
      <c r="D81" s="34"/>
      <c r="E81" s="35"/>
    </row>
    <row r="82" spans="1:5">
      <c r="D82" s="34"/>
      <c r="E82" s="35"/>
    </row>
    <row r="83" spans="1:5">
      <c r="D83" s="34"/>
      <c r="E83" s="35"/>
    </row>
    <row r="84" spans="1:5">
      <c r="D84" s="42"/>
      <c r="E84" s="39"/>
    </row>
    <row r="85" spans="1:5">
      <c r="D85" s="34"/>
      <c r="E85" s="35"/>
    </row>
    <row r="86" spans="1:5">
      <c r="D86" s="42"/>
      <c r="E86" s="39"/>
    </row>
    <row r="87" spans="1:5">
      <c r="D87" s="34"/>
      <c r="E87" s="35"/>
    </row>
    <row r="88" spans="1:5">
      <c r="D88" s="34"/>
      <c r="E88" s="35"/>
    </row>
    <row r="89" spans="1:5">
      <c r="D89" s="34"/>
      <c r="E89" s="35"/>
    </row>
    <row r="90" spans="1:5">
      <c r="D90" s="34"/>
      <c r="E90" s="35"/>
    </row>
    <row r="91" spans="1:5" ht="28.5" customHeight="1">
      <c r="A91" s="52"/>
      <c r="B91" s="52"/>
      <c r="C91" s="52"/>
      <c r="D91" s="53"/>
      <c r="E91" s="54"/>
    </row>
    <row r="92" spans="1:5">
      <c r="C92" s="36"/>
      <c r="D92" s="34"/>
      <c r="E92" s="37"/>
    </row>
    <row r="93" spans="1:5">
      <c r="D93" s="55"/>
      <c r="E93" s="56"/>
    </row>
    <row r="94" spans="1:5">
      <c r="D94" s="34"/>
      <c r="E94" s="35"/>
    </row>
    <row r="95" spans="1:5">
      <c r="D95" s="50"/>
      <c r="E95" s="51"/>
    </row>
    <row r="96" spans="1:5">
      <c r="D96" s="50"/>
      <c r="E96" s="51"/>
    </row>
    <row r="97" spans="3:5">
      <c r="D97" s="34"/>
      <c r="E97" s="35"/>
    </row>
    <row r="98" spans="3:5">
      <c r="D98" s="42"/>
      <c r="E98" s="39"/>
    </row>
    <row r="99" spans="3:5">
      <c r="D99" s="34"/>
      <c r="E99" s="35"/>
    </row>
    <row r="100" spans="3:5">
      <c r="D100" s="34"/>
      <c r="E100" s="35"/>
    </row>
    <row r="101" spans="3:5">
      <c r="D101" s="42"/>
      <c r="E101" s="39"/>
    </row>
    <row r="102" spans="3:5">
      <c r="D102" s="34"/>
      <c r="E102" s="35"/>
    </row>
    <row r="103" spans="3:5">
      <c r="D103" s="50"/>
      <c r="E103" s="51"/>
    </row>
    <row r="104" spans="3:5">
      <c r="D104" s="42"/>
      <c r="E104" s="56"/>
    </row>
    <row r="105" spans="3:5">
      <c r="D105" s="40"/>
      <c r="E105" s="51"/>
    </row>
    <row r="106" spans="3:5">
      <c r="D106" s="42"/>
      <c r="E106" s="39"/>
    </row>
    <row r="107" spans="3:5">
      <c r="D107" s="34"/>
      <c r="E107" s="35"/>
    </row>
    <row r="108" spans="3:5">
      <c r="C108" s="36"/>
      <c r="D108" s="34"/>
      <c r="E108" s="37"/>
    </row>
    <row r="109" spans="3:5">
      <c r="D109" s="40"/>
      <c r="E109" s="39"/>
    </row>
    <row r="110" spans="3:5">
      <c r="D110" s="40"/>
      <c r="E110" s="51"/>
    </row>
    <row r="111" spans="3:5">
      <c r="C111" s="36"/>
      <c r="D111" s="40"/>
      <c r="E111" s="57"/>
    </row>
    <row r="112" spans="3:5">
      <c r="C112" s="36"/>
      <c r="D112" s="42"/>
      <c r="E112" s="43"/>
    </row>
    <row r="113" spans="1:5">
      <c r="D113" s="34"/>
      <c r="E113" s="35"/>
    </row>
    <row r="114" spans="1:5">
      <c r="D114" s="55"/>
      <c r="E114" s="58"/>
    </row>
    <row r="115" spans="1:5" ht="11.25" customHeight="1">
      <c r="D115" s="50"/>
      <c r="E115" s="51"/>
    </row>
    <row r="116" spans="1:5" ht="24" customHeight="1">
      <c r="B116" s="36"/>
      <c r="D116" s="50"/>
      <c r="E116" s="59"/>
    </row>
    <row r="117" spans="1:5" ht="15" customHeight="1">
      <c r="C117" s="36"/>
      <c r="D117" s="50"/>
      <c r="E117" s="59"/>
    </row>
    <row r="118" spans="1:5" ht="11.25" customHeight="1">
      <c r="D118" s="55"/>
      <c r="E118" s="56"/>
    </row>
    <row r="119" spans="1:5">
      <c r="D119" s="50"/>
      <c r="E119" s="51"/>
    </row>
    <row r="120" spans="1:5" ht="13.5" customHeight="1">
      <c r="B120" s="36"/>
      <c r="D120" s="50"/>
      <c r="E120" s="60"/>
    </row>
    <row r="121" spans="1:5" ht="12.75" customHeight="1">
      <c r="C121" s="36"/>
      <c r="D121" s="50"/>
      <c r="E121" s="37"/>
    </row>
    <row r="122" spans="1:5" ht="12.75" customHeight="1">
      <c r="C122" s="36"/>
      <c r="D122" s="42"/>
      <c r="E122" s="43"/>
    </row>
    <row r="123" spans="1:5">
      <c r="D123" s="34"/>
      <c r="E123" s="35"/>
    </row>
    <row r="124" spans="1:5">
      <c r="C124" s="36"/>
      <c r="D124" s="34"/>
      <c r="E124" s="57"/>
    </row>
    <row r="125" spans="1:5">
      <c r="D125" s="55"/>
      <c r="E125" s="56"/>
    </row>
    <row r="126" spans="1:5">
      <c r="D126" s="50"/>
      <c r="E126" s="51"/>
    </row>
    <row r="127" spans="1:5">
      <c r="D127" s="34"/>
      <c r="E127" s="35"/>
    </row>
    <row r="128" spans="1:5" ht="19.5" customHeight="1">
      <c r="A128" s="61"/>
      <c r="B128" s="9"/>
      <c r="C128" s="9"/>
      <c r="D128" s="9"/>
      <c r="E128" s="46"/>
    </row>
    <row r="129" spans="1:5" ht="15" customHeight="1">
      <c r="A129" s="36"/>
      <c r="D129" s="48"/>
      <c r="E129" s="46"/>
    </row>
    <row r="130" spans="1:5">
      <c r="A130" s="36"/>
      <c r="B130" s="36"/>
      <c r="D130" s="48"/>
      <c r="E130" s="37"/>
    </row>
    <row r="131" spans="1:5">
      <c r="C131" s="36"/>
      <c r="D131" s="34"/>
      <c r="E131" s="46"/>
    </row>
    <row r="132" spans="1:5">
      <c r="D132" s="38"/>
      <c r="E132" s="39"/>
    </row>
    <row r="133" spans="1:5">
      <c r="B133" s="36"/>
      <c r="D133" s="34"/>
      <c r="E133" s="37"/>
    </row>
    <row r="134" spans="1:5">
      <c r="C134" s="36"/>
      <c r="D134" s="34"/>
      <c r="E134" s="37"/>
    </row>
    <row r="135" spans="1:5">
      <c r="D135" s="42"/>
      <c r="E135" s="43"/>
    </row>
    <row r="136" spans="1:5" ht="22.5" customHeight="1">
      <c r="C136" s="36"/>
      <c r="D136" s="34"/>
      <c r="E136" s="44"/>
    </row>
    <row r="137" spans="1:5">
      <c r="D137" s="34"/>
      <c r="E137" s="43"/>
    </row>
    <row r="138" spans="1:5">
      <c r="B138" s="36"/>
      <c r="D138" s="40"/>
      <c r="E138" s="46"/>
    </row>
    <row r="139" spans="1:5">
      <c r="C139" s="36"/>
      <c r="D139" s="40"/>
      <c r="E139" s="47"/>
    </row>
    <row r="140" spans="1:5">
      <c r="D140" s="42"/>
      <c r="E140" s="39"/>
    </row>
    <row r="141" spans="1:5" ht="13.5" customHeight="1">
      <c r="A141" s="36"/>
      <c r="D141" s="48"/>
      <c r="E141" s="46"/>
    </row>
    <row r="142" spans="1:5" ht="13.5" customHeight="1">
      <c r="B142" s="36"/>
      <c r="D142" s="34"/>
      <c r="E142" s="46"/>
    </row>
    <row r="143" spans="1:5" ht="13.5" customHeight="1">
      <c r="C143" s="36"/>
      <c r="D143" s="34"/>
      <c r="E143" s="37"/>
    </row>
    <row r="144" spans="1:5">
      <c r="C144" s="36"/>
      <c r="D144" s="42"/>
      <c r="E144" s="39"/>
    </row>
    <row r="145" spans="1:5">
      <c r="C145" s="36"/>
      <c r="D145" s="34"/>
      <c r="E145" s="37"/>
    </row>
    <row r="146" spans="1:5">
      <c r="D146" s="55"/>
      <c r="E146" s="56"/>
    </row>
    <row r="147" spans="1:5">
      <c r="C147" s="36"/>
      <c r="D147" s="40"/>
      <c r="E147" s="57"/>
    </row>
    <row r="148" spans="1:5">
      <c r="C148" s="36"/>
      <c r="D148" s="42"/>
      <c r="E148" s="43"/>
    </row>
    <row r="149" spans="1:5">
      <c r="D149" s="55"/>
      <c r="E149" s="62"/>
    </row>
    <row r="150" spans="1:5">
      <c r="B150" s="36"/>
      <c r="D150" s="50"/>
      <c r="E150" s="60"/>
    </row>
    <row r="151" spans="1:5">
      <c r="C151" s="36"/>
      <c r="D151" s="50"/>
      <c r="E151" s="37"/>
    </row>
    <row r="152" spans="1:5">
      <c r="C152" s="36"/>
      <c r="D152" s="42"/>
      <c r="E152" s="43"/>
    </row>
    <row r="153" spans="1:5">
      <c r="C153" s="36"/>
      <c r="D153" s="42"/>
      <c r="E153" s="43"/>
    </row>
    <row r="154" spans="1:5">
      <c r="D154" s="34"/>
      <c r="E154" s="35"/>
    </row>
    <row r="155" spans="1:5" s="63" customFormat="1" ht="18" customHeight="1">
      <c r="A155" s="154"/>
      <c r="B155" s="155"/>
      <c r="C155" s="155"/>
      <c r="D155" s="155"/>
      <c r="E155" s="155"/>
    </row>
    <row r="156" spans="1:5" ht="28.5" customHeight="1">
      <c r="A156" s="52"/>
      <c r="B156" s="52"/>
      <c r="C156" s="52"/>
      <c r="D156" s="53"/>
      <c r="E156" s="54"/>
    </row>
    <row r="158" spans="1:5" ht="15.75">
      <c r="A158" s="65"/>
      <c r="B158" s="36"/>
      <c r="C158" s="36"/>
      <c r="D158" s="66"/>
      <c r="E158" s="8"/>
    </row>
    <row r="159" spans="1:5">
      <c r="A159" s="36"/>
      <c r="B159" s="36"/>
      <c r="C159" s="36"/>
      <c r="D159" s="66"/>
      <c r="E159" s="8"/>
    </row>
    <row r="160" spans="1:5" ht="17.25" customHeight="1">
      <c r="A160" s="36"/>
      <c r="B160" s="36"/>
      <c r="C160" s="36"/>
      <c r="D160" s="66"/>
      <c r="E160" s="8"/>
    </row>
    <row r="161" spans="1:5" ht="13.5" customHeight="1">
      <c r="A161" s="36"/>
      <c r="B161" s="36"/>
      <c r="C161" s="36"/>
      <c r="D161" s="66"/>
      <c r="E161" s="8"/>
    </row>
    <row r="162" spans="1:5">
      <c r="A162" s="36"/>
      <c r="B162" s="36"/>
      <c r="C162" s="36"/>
      <c r="D162" s="66"/>
      <c r="E162" s="8"/>
    </row>
    <row r="163" spans="1:5">
      <c r="A163" s="36"/>
      <c r="B163" s="36"/>
      <c r="C163" s="36"/>
    </row>
    <row r="164" spans="1:5">
      <c r="A164" s="36"/>
      <c r="B164" s="36"/>
      <c r="C164" s="36"/>
      <c r="D164" s="66"/>
      <c r="E164" s="8"/>
    </row>
    <row r="165" spans="1:5">
      <c r="A165" s="36"/>
      <c r="B165" s="36"/>
      <c r="C165" s="36"/>
      <c r="D165" s="66"/>
      <c r="E165" s="67"/>
    </row>
    <row r="166" spans="1:5">
      <c r="A166" s="36"/>
      <c r="B166" s="36"/>
      <c r="C166" s="36"/>
      <c r="D166" s="66"/>
      <c r="E166" s="8"/>
    </row>
    <row r="167" spans="1:5" ht="22.5" customHeight="1">
      <c r="A167" s="36"/>
      <c r="B167" s="36"/>
      <c r="C167" s="36"/>
      <c r="D167" s="66"/>
      <c r="E167" s="44"/>
    </row>
    <row r="168" spans="1:5" ht="22.5" customHeight="1">
      <c r="D168" s="42"/>
      <c r="E168" s="45"/>
    </row>
  </sheetData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8"/>
  <sheetViews>
    <sheetView topLeftCell="A91" zoomScaleNormal="100" workbookViewId="0">
      <selection activeCell="D202" sqref="D202"/>
    </sheetView>
  </sheetViews>
  <sheetFormatPr defaultColWidth="11.42578125" defaultRowHeight="12.75"/>
  <cols>
    <col min="1" max="1" width="11.42578125" style="112" bestFit="1" customWidth="1"/>
    <col min="2" max="2" width="6.7109375" style="112" customWidth="1"/>
    <col min="3" max="3" width="34.42578125" style="113" customWidth="1"/>
    <col min="4" max="4" width="14.28515625" style="114" customWidth="1"/>
    <col min="5" max="5" width="11.7109375" style="114" bestFit="1" customWidth="1"/>
    <col min="6" max="6" width="12.42578125" style="114" bestFit="1" customWidth="1"/>
    <col min="7" max="7" width="14.140625" style="114" bestFit="1" customWidth="1"/>
    <col min="8" max="8" width="7.140625" style="114" customWidth="1"/>
    <col min="9" max="9" width="7.5703125" style="114" bestFit="1" customWidth="1"/>
    <col min="10" max="10" width="14.28515625" style="114" customWidth="1"/>
    <col min="11" max="11" width="10" style="114" bestFit="1" customWidth="1"/>
    <col min="12" max="13" width="12.28515625" style="114" bestFit="1" customWidth="1"/>
    <col min="14" max="16384" width="11.42578125" style="7"/>
  </cols>
  <sheetData>
    <row r="1" spans="1:13" ht="24" customHeight="1">
      <c r="A1" s="159" t="s">
        <v>115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s="8" customFormat="1" ht="67.5">
      <c r="A2" s="95" t="s">
        <v>22</v>
      </c>
      <c r="B2" s="95" t="s">
        <v>41</v>
      </c>
      <c r="C2" s="95" t="s">
        <v>23</v>
      </c>
      <c r="D2" s="101" t="s">
        <v>125</v>
      </c>
      <c r="E2" s="102" t="s">
        <v>13</v>
      </c>
      <c r="F2" s="102" t="s">
        <v>14</v>
      </c>
      <c r="G2" s="102" t="s">
        <v>15</v>
      </c>
      <c r="H2" s="102" t="s">
        <v>16</v>
      </c>
      <c r="I2" s="102" t="s">
        <v>24</v>
      </c>
      <c r="J2" s="102" t="s">
        <v>18</v>
      </c>
      <c r="K2" s="102" t="s">
        <v>19</v>
      </c>
      <c r="L2" s="101" t="s">
        <v>116</v>
      </c>
      <c r="M2" s="101" t="s">
        <v>126</v>
      </c>
    </row>
    <row r="3" spans="1:13">
      <c r="A3" s="96"/>
      <c r="B3" s="96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38.25">
      <c r="A4" s="115" t="s">
        <v>76</v>
      </c>
      <c r="B4" s="115"/>
      <c r="C4" s="116" t="s">
        <v>77</v>
      </c>
      <c r="D4" s="97">
        <f>SUM(D6,D12,D23,D30,D36,D77,D97)</f>
        <v>2114080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>
      <c r="A5" s="105"/>
      <c r="B5" s="106"/>
      <c r="C5" s="107"/>
      <c r="D5" s="9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25.5">
      <c r="A6" s="118" t="s">
        <v>78</v>
      </c>
      <c r="B6" s="119"/>
      <c r="C6" s="120" t="s">
        <v>79</v>
      </c>
      <c r="D6" s="99">
        <f>SUM(D7)</f>
        <v>1420000</v>
      </c>
      <c r="E6" s="121"/>
      <c r="F6" s="121"/>
      <c r="G6" s="121"/>
      <c r="H6" s="121"/>
      <c r="I6" s="121"/>
      <c r="J6" s="121"/>
      <c r="K6" s="121"/>
      <c r="L6" s="121"/>
      <c r="M6" s="121"/>
    </row>
    <row r="7" spans="1:13">
      <c r="A7" s="105">
        <v>4</v>
      </c>
      <c r="B7" s="106"/>
      <c r="C7" s="107" t="s">
        <v>37</v>
      </c>
      <c r="D7" s="98">
        <v>1420000</v>
      </c>
      <c r="E7" s="108">
        <v>1420000</v>
      </c>
      <c r="F7" s="108"/>
      <c r="G7" s="108"/>
      <c r="H7" s="108"/>
      <c r="I7" s="108"/>
      <c r="J7" s="108"/>
      <c r="K7" s="108"/>
      <c r="L7" s="108">
        <v>1420000</v>
      </c>
      <c r="M7" s="108">
        <v>1420000</v>
      </c>
    </row>
    <row r="8" spans="1:13" ht="25.5">
      <c r="A8" s="105">
        <v>42</v>
      </c>
      <c r="B8" s="106"/>
      <c r="C8" s="107" t="s">
        <v>43</v>
      </c>
      <c r="D8" s="98">
        <f>SUM(D9)</f>
        <v>1420000</v>
      </c>
      <c r="E8" s="108"/>
      <c r="F8" s="108"/>
      <c r="G8" s="108"/>
      <c r="H8" s="108"/>
      <c r="I8" s="108"/>
      <c r="J8" s="108"/>
      <c r="K8" s="108"/>
      <c r="L8" s="108"/>
      <c r="M8" s="108"/>
    </row>
    <row r="9" spans="1:13">
      <c r="A9" s="105">
        <v>421</v>
      </c>
      <c r="B9" s="106"/>
      <c r="C9" s="107" t="s">
        <v>80</v>
      </c>
      <c r="D9" s="98">
        <v>1420000</v>
      </c>
      <c r="E9" s="108">
        <v>1420000</v>
      </c>
      <c r="F9" s="108"/>
      <c r="G9" s="108"/>
      <c r="H9" s="108"/>
      <c r="I9" s="108"/>
      <c r="J9" s="108"/>
      <c r="K9" s="108"/>
      <c r="L9" s="108">
        <v>1420000</v>
      </c>
      <c r="M9" s="108">
        <v>1420000</v>
      </c>
    </row>
    <row r="10" spans="1:13">
      <c r="A10" s="105">
        <v>4212</v>
      </c>
      <c r="B10" s="109">
        <v>464</v>
      </c>
      <c r="C10" s="107" t="s">
        <v>42</v>
      </c>
      <c r="D10" s="98">
        <v>1420000</v>
      </c>
      <c r="E10" s="108">
        <v>1420000</v>
      </c>
      <c r="F10" s="108"/>
      <c r="G10" s="108"/>
      <c r="H10" s="108"/>
      <c r="I10" s="108"/>
      <c r="J10" s="108"/>
      <c r="K10" s="108"/>
      <c r="L10" s="108">
        <v>1420000</v>
      </c>
      <c r="M10" s="108">
        <v>1420000</v>
      </c>
    </row>
    <row r="11" spans="1:13">
      <c r="A11" s="105"/>
      <c r="B11" s="106"/>
      <c r="C11" s="107"/>
      <c r="D11" s="9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25.5">
      <c r="A12" s="118" t="s">
        <v>81</v>
      </c>
      <c r="B12" s="119"/>
      <c r="C12" s="120" t="s">
        <v>82</v>
      </c>
      <c r="D12" s="100">
        <f>SUM(D13)</f>
        <v>44500</v>
      </c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>
      <c r="A13" s="105">
        <v>4</v>
      </c>
      <c r="B13" s="106"/>
      <c r="C13" s="107" t="s">
        <v>37</v>
      </c>
      <c r="D13" s="98">
        <v>44500</v>
      </c>
      <c r="E13" s="108">
        <v>44500</v>
      </c>
      <c r="F13" s="108"/>
      <c r="G13" s="108"/>
      <c r="H13" s="108"/>
      <c r="I13" s="108"/>
      <c r="J13" s="108"/>
      <c r="K13" s="108"/>
      <c r="L13" s="108">
        <v>44500</v>
      </c>
      <c r="M13" s="108">
        <v>44500</v>
      </c>
    </row>
    <row r="14" spans="1:13" ht="25.5">
      <c r="A14" s="105">
        <v>42</v>
      </c>
      <c r="B14" s="106"/>
      <c r="C14" s="107" t="s">
        <v>43</v>
      </c>
      <c r="D14" s="98">
        <v>44500</v>
      </c>
      <c r="E14" s="108"/>
      <c r="F14" s="108"/>
      <c r="G14" s="108"/>
      <c r="H14" s="108"/>
      <c r="I14" s="108"/>
      <c r="J14" s="108"/>
      <c r="K14" s="108"/>
      <c r="L14" s="108">
        <v>44500</v>
      </c>
      <c r="M14" s="108">
        <v>44500</v>
      </c>
    </row>
    <row r="15" spans="1:13">
      <c r="A15" s="105">
        <v>422</v>
      </c>
      <c r="B15" s="106"/>
      <c r="C15" s="107" t="s">
        <v>36</v>
      </c>
      <c r="D15" s="98">
        <v>44500</v>
      </c>
      <c r="E15" s="108"/>
      <c r="F15" s="108"/>
      <c r="G15" s="108"/>
      <c r="H15" s="108"/>
      <c r="I15" s="108"/>
      <c r="J15" s="108"/>
      <c r="K15" s="108"/>
      <c r="L15" s="108">
        <v>44500</v>
      </c>
      <c r="M15" s="108">
        <v>44500</v>
      </c>
    </row>
    <row r="16" spans="1:13">
      <c r="A16" s="105">
        <v>4221</v>
      </c>
      <c r="B16" s="109">
        <v>465</v>
      </c>
      <c r="C16" s="107" t="s">
        <v>44</v>
      </c>
      <c r="D16" s="98">
        <v>42000</v>
      </c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>
      <c r="A17" s="105">
        <v>4222</v>
      </c>
      <c r="B17" s="109">
        <v>466</v>
      </c>
      <c r="C17" s="107" t="s">
        <v>45</v>
      </c>
      <c r="D17" s="98">
        <v>0</v>
      </c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>
      <c r="A18" s="105">
        <v>4223</v>
      </c>
      <c r="B18" s="109">
        <v>467</v>
      </c>
      <c r="C18" s="107" t="s">
        <v>46</v>
      </c>
      <c r="D18" s="98">
        <v>0</v>
      </c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>
      <c r="A19" s="105">
        <v>42411</v>
      </c>
      <c r="B19" s="109"/>
      <c r="C19" s="107" t="s">
        <v>150</v>
      </c>
      <c r="D19" s="98">
        <v>2500</v>
      </c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>
      <c r="A20" s="105">
        <v>4226</v>
      </c>
      <c r="B20" s="109">
        <v>468</v>
      </c>
      <c r="C20" s="107" t="s">
        <v>47</v>
      </c>
      <c r="D20" s="98">
        <v>0</v>
      </c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>
      <c r="A21" s="105">
        <v>4227</v>
      </c>
      <c r="B21" s="109">
        <v>469</v>
      </c>
      <c r="C21" s="107" t="s">
        <v>48</v>
      </c>
      <c r="D21" s="98">
        <v>0</v>
      </c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>
      <c r="A22" s="105"/>
      <c r="B22" s="106"/>
      <c r="C22" s="107"/>
      <c r="D22" s="9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ht="38.25">
      <c r="A23" s="122" t="s">
        <v>83</v>
      </c>
      <c r="B23" s="122"/>
      <c r="C23" s="120" t="s">
        <v>84</v>
      </c>
      <c r="D23" s="100">
        <f>SUM(D24)</f>
        <v>0</v>
      </c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>
      <c r="A24" s="105">
        <v>3</v>
      </c>
      <c r="B24" s="106"/>
      <c r="C24" s="107" t="s">
        <v>49</v>
      </c>
      <c r="D24" s="98">
        <f>SUM(D25)</f>
        <v>0</v>
      </c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>
      <c r="A25" s="105">
        <v>32</v>
      </c>
      <c r="B25" s="106"/>
      <c r="C25" s="107" t="s">
        <v>29</v>
      </c>
      <c r="D25" s="98">
        <f>SUM(D26)</f>
        <v>0</v>
      </c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>
      <c r="A26" s="105">
        <v>323</v>
      </c>
      <c r="B26" s="106"/>
      <c r="C26" s="107" t="s">
        <v>32</v>
      </c>
      <c r="D26" s="98">
        <f>SUM(D27,D28)</f>
        <v>0</v>
      </c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>
      <c r="A27" s="105">
        <v>3232</v>
      </c>
      <c r="B27" s="109">
        <v>470</v>
      </c>
      <c r="C27" s="107" t="s">
        <v>50</v>
      </c>
      <c r="D27" s="98">
        <v>0</v>
      </c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3">
      <c r="A28" s="105">
        <v>3237</v>
      </c>
      <c r="B28" s="109">
        <v>471</v>
      </c>
      <c r="C28" s="107" t="s">
        <v>51</v>
      </c>
      <c r="D28" s="98">
        <v>0</v>
      </c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3">
      <c r="A29" s="105"/>
      <c r="B29" s="106"/>
      <c r="C29" s="107"/>
      <c r="D29" s="98"/>
      <c r="E29" s="108"/>
      <c r="F29" s="108"/>
      <c r="G29" s="108"/>
      <c r="H29" s="108"/>
      <c r="I29" s="108"/>
      <c r="J29" s="108"/>
      <c r="K29" s="108"/>
      <c r="L29" s="108"/>
      <c r="M29" s="108"/>
    </row>
    <row r="30" spans="1:13" ht="25.5">
      <c r="A30" s="122" t="s">
        <v>85</v>
      </c>
      <c r="B30" s="122"/>
      <c r="C30" s="120" t="s">
        <v>86</v>
      </c>
      <c r="D30" s="100">
        <f>SUM(D31)</f>
        <v>0</v>
      </c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3">
      <c r="A31" s="105">
        <v>3</v>
      </c>
      <c r="B31" s="106"/>
      <c r="C31" s="107" t="s">
        <v>49</v>
      </c>
      <c r="D31" s="98">
        <f>SUM(D32)</f>
        <v>0</v>
      </c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>
      <c r="A32" s="105">
        <v>32</v>
      </c>
      <c r="B32" s="106"/>
      <c r="C32" s="107" t="s">
        <v>29</v>
      </c>
      <c r="D32" s="98">
        <f>SUM(D33)</f>
        <v>0</v>
      </c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3">
      <c r="A33" s="105">
        <v>323</v>
      </c>
      <c r="B33" s="106"/>
      <c r="C33" s="107" t="s">
        <v>32</v>
      </c>
      <c r="D33" s="98">
        <f>SUM(D34)</f>
        <v>0</v>
      </c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>
      <c r="A34" s="105">
        <v>3232</v>
      </c>
      <c r="B34" s="109">
        <v>472</v>
      </c>
      <c r="C34" s="107" t="s">
        <v>50</v>
      </c>
      <c r="D34" s="98">
        <v>0</v>
      </c>
      <c r="E34" s="108"/>
      <c r="F34" s="108"/>
      <c r="G34" s="108"/>
      <c r="H34" s="108"/>
      <c r="I34" s="108"/>
      <c r="J34" s="108"/>
      <c r="K34" s="108"/>
      <c r="L34" s="108"/>
      <c r="M34" s="108"/>
    </row>
    <row r="35" spans="1:13">
      <c r="A35" s="105"/>
      <c r="B35" s="106"/>
      <c r="C35" s="107"/>
      <c r="D35" s="98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3" ht="25.5">
      <c r="A36" s="118" t="s">
        <v>87</v>
      </c>
      <c r="B36" s="119"/>
      <c r="C36" s="120" t="s">
        <v>88</v>
      </c>
      <c r="D36" s="100">
        <f>SUM(D37)</f>
        <v>101580</v>
      </c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>
      <c r="A37" s="105">
        <v>3</v>
      </c>
      <c r="B37" s="106"/>
      <c r="C37" s="107" t="s">
        <v>49</v>
      </c>
      <c r="D37" s="98">
        <v>101580</v>
      </c>
      <c r="E37" s="108"/>
      <c r="F37" s="108"/>
      <c r="G37" s="108"/>
      <c r="H37" s="108"/>
      <c r="I37" s="108"/>
      <c r="J37" s="108"/>
      <c r="K37" s="108"/>
      <c r="L37" s="108">
        <v>101580</v>
      </c>
      <c r="M37" s="108">
        <v>101580</v>
      </c>
    </row>
    <row r="38" spans="1:13">
      <c r="A38" s="105">
        <v>32</v>
      </c>
      <c r="B38" s="106"/>
      <c r="C38" s="107" t="s">
        <v>29</v>
      </c>
      <c r="D38" s="98">
        <v>101580</v>
      </c>
      <c r="E38" s="108"/>
      <c r="F38" s="108"/>
      <c r="G38" s="108"/>
      <c r="H38" s="108"/>
      <c r="I38" s="108"/>
      <c r="J38" s="108"/>
      <c r="K38" s="108"/>
      <c r="L38" s="108">
        <v>101580</v>
      </c>
      <c r="M38" s="108">
        <v>101580</v>
      </c>
    </row>
    <row r="39" spans="1:13">
      <c r="A39" s="105">
        <v>321</v>
      </c>
      <c r="B39" s="106"/>
      <c r="C39" s="107" t="s">
        <v>30</v>
      </c>
      <c r="D39" s="98">
        <f>SUM(D40:D42)</f>
        <v>30000</v>
      </c>
      <c r="E39" s="108"/>
      <c r="F39" s="108"/>
      <c r="G39" s="108"/>
      <c r="H39" s="108"/>
      <c r="I39" s="108"/>
      <c r="J39" s="108"/>
      <c r="K39" s="108"/>
      <c r="L39" s="108">
        <v>30000</v>
      </c>
      <c r="M39" s="108">
        <v>30000</v>
      </c>
    </row>
    <row r="40" spans="1:13">
      <c r="A40" s="105">
        <v>3211</v>
      </c>
      <c r="B40" s="109">
        <v>473</v>
      </c>
      <c r="C40" s="107" t="s">
        <v>52</v>
      </c>
      <c r="D40" s="98">
        <v>18000</v>
      </c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>
      <c r="A41" s="105">
        <v>3213</v>
      </c>
      <c r="B41" s="109">
        <v>474</v>
      </c>
      <c r="C41" s="107" t="s">
        <v>53</v>
      </c>
      <c r="D41" s="98">
        <v>6000</v>
      </c>
      <c r="E41" s="108"/>
      <c r="F41" s="108"/>
      <c r="G41" s="108"/>
      <c r="H41" s="108"/>
      <c r="I41" s="108"/>
      <c r="J41" s="108"/>
      <c r="K41" s="108"/>
      <c r="L41" s="108"/>
      <c r="M41" s="108"/>
    </row>
    <row r="42" spans="1:13">
      <c r="A42" s="105">
        <v>3214</v>
      </c>
      <c r="B42" s="109">
        <v>475</v>
      </c>
      <c r="C42" s="107" t="s">
        <v>54</v>
      </c>
      <c r="D42" s="98">
        <v>6000</v>
      </c>
      <c r="E42" s="108"/>
      <c r="F42" s="108"/>
      <c r="G42" s="108"/>
      <c r="H42" s="108"/>
      <c r="I42" s="108"/>
      <c r="J42" s="108"/>
      <c r="K42" s="108"/>
      <c r="L42" s="108"/>
      <c r="M42" s="108"/>
    </row>
    <row r="43" spans="1:13">
      <c r="A43" s="105">
        <v>322</v>
      </c>
      <c r="B43" s="106"/>
      <c r="C43" s="107" t="s">
        <v>31</v>
      </c>
      <c r="D43" s="98">
        <f>SUM(D44:D49)</f>
        <v>25480</v>
      </c>
      <c r="E43" s="108"/>
      <c r="F43" s="108"/>
      <c r="G43" s="108"/>
      <c r="H43" s="108"/>
      <c r="I43" s="108"/>
      <c r="J43" s="108"/>
      <c r="K43" s="108"/>
      <c r="L43" s="108">
        <v>25480</v>
      </c>
      <c r="M43" s="108">
        <v>25480</v>
      </c>
    </row>
    <row r="44" spans="1:13">
      <c r="A44" s="105">
        <v>3221</v>
      </c>
      <c r="B44" s="109">
        <v>476</v>
      </c>
      <c r="C44" s="107" t="s">
        <v>55</v>
      </c>
      <c r="D44" s="98">
        <v>18600</v>
      </c>
      <c r="E44" s="108"/>
      <c r="F44" s="108"/>
      <c r="G44" s="108"/>
      <c r="H44" s="108"/>
      <c r="I44" s="108"/>
      <c r="J44" s="108"/>
      <c r="K44" s="108"/>
      <c r="L44" s="108"/>
      <c r="M44" s="108"/>
    </row>
    <row r="45" spans="1:13">
      <c r="A45" s="105">
        <v>3222</v>
      </c>
      <c r="B45" s="109">
        <v>477</v>
      </c>
      <c r="C45" s="107" t="s">
        <v>89</v>
      </c>
      <c r="D45" s="98">
        <v>0</v>
      </c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>
      <c r="A46" s="105">
        <v>3223</v>
      </c>
      <c r="B46" s="109">
        <v>478</v>
      </c>
      <c r="C46" s="107" t="s">
        <v>56</v>
      </c>
      <c r="D46" s="98">
        <v>0</v>
      </c>
      <c r="E46" s="108"/>
      <c r="F46" s="108"/>
      <c r="G46" s="108"/>
      <c r="H46" s="108"/>
      <c r="I46" s="108"/>
      <c r="J46" s="108"/>
      <c r="K46" s="108"/>
      <c r="L46" s="108"/>
      <c r="M46" s="108"/>
    </row>
    <row r="47" spans="1:13" ht="25.5">
      <c r="A47" s="105">
        <v>3224</v>
      </c>
      <c r="B47" s="109">
        <v>479</v>
      </c>
      <c r="C47" s="107" t="s">
        <v>57</v>
      </c>
      <c r="D47" s="98">
        <v>2880</v>
      </c>
      <c r="E47" s="108"/>
      <c r="F47" s="108"/>
      <c r="G47" s="108"/>
      <c r="H47" s="108"/>
      <c r="I47" s="108"/>
      <c r="J47" s="108"/>
      <c r="K47" s="108"/>
      <c r="L47" s="108"/>
      <c r="M47" s="108"/>
    </row>
    <row r="48" spans="1:13">
      <c r="A48" s="105">
        <v>3225</v>
      </c>
      <c r="B48" s="109">
        <v>480</v>
      </c>
      <c r="C48" s="107" t="s">
        <v>58</v>
      </c>
      <c r="D48" s="98">
        <v>1000</v>
      </c>
      <c r="E48" s="108"/>
      <c r="F48" s="108"/>
      <c r="G48" s="108"/>
      <c r="H48" s="108"/>
      <c r="I48" s="108"/>
      <c r="J48" s="108"/>
      <c r="K48" s="108"/>
      <c r="L48" s="108"/>
      <c r="M48" s="108"/>
    </row>
    <row r="49" spans="1:13">
      <c r="A49" s="105">
        <v>3227</v>
      </c>
      <c r="B49" s="109">
        <v>481</v>
      </c>
      <c r="C49" s="110" t="s">
        <v>59</v>
      </c>
      <c r="D49" s="98">
        <v>3000</v>
      </c>
      <c r="E49" s="111"/>
      <c r="F49" s="111"/>
      <c r="G49" s="111"/>
      <c r="H49" s="111"/>
      <c r="I49" s="111"/>
      <c r="J49" s="111"/>
      <c r="K49" s="111"/>
      <c r="L49" s="111"/>
      <c r="M49" s="111"/>
    </row>
    <row r="50" spans="1:13">
      <c r="A50" s="105">
        <v>323</v>
      </c>
      <c r="B50" s="106"/>
      <c r="C50" s="107" t="s">
        <v>32</v>
      </c>
      <c r="D50" s="98">
        <f>SUM(D51:D59)</f>
        <v>33850</v>
      </c>
      <c r="E50" s="108"/>
      <c r="F50" s="108"/>
      <c r="G50" s="108"/>
      <c r="H50" s="108"/>
      <c r="I50" s="108"/>
      <c r="J50" s="108"/>
      <c r="K50" s="108"/>
      <c r="L50" s="108">
        <v>33850</v>
      </c>
      <c r="M50" s="108">
        <v>33850</v>
      </c>
    </row>
    <row r="51" spans="1:13">
      <c r="A51" s="105">
        <v>3231</v>
      </c>
      <c r="B51" s="109">
        <v>482</v>
      </c>
      <c r="C51" s="107" t="s">
        <v>60</v>
      </c>
      <c r="D51" s="98">
        <v>13000</v>
      </c>
      <c r="E51" s="108"/>
      <c r="F51" s="108"/>
      <c r="G51" s="108"/>
      <c r="H51" s="108"/>
      <c r="I51" s="108"/>
      <c r="J51" s="108"/>
      <c r="K51" s="108"/>
      <c r="L51" s="108"/>
      <c r="M51" s="108"/>
    </row>
    <row r="52" spans="1:13">
      <c r="A52" s="105">
        <v>3232</v>
      </c>
      <c r="B52" s="109">
        <v>483</v>
      </c>
      <c r="C52" s="107" t="s">
        <v>50</v>
      </c>
      <c r="D52" s="98">
        <v>0</v>
      </c>
      <c r="E52" s="108"/>
      <c r="F52" s="108"/>
      <c r="G52" s="108"/>
      <c r="H52" s="108"/>
      <c r="I52" s="108"/>
      <c r="J52" s="108"/>
      <c r="K52" s="108"/>
      <c r="L52" s="108"/>
      <c r="M52" s="108"/>
    </row>
    <row r="53" spans="1:13">
      <c r="A53" s="105">
        <v>3233</v>
      </c>
      <c r="B53" s="109">
        <v>484</v>
      </c>
      <c r="C53" s="107" t="s">
        <v>61</v>
      </c>
      <c r="D53" s="98">
        <v>3000</v>
      </c>
      <c r="E53" s="108"/>
      <c r="F53" s="108"/>
      <c r="G53" s="108"/>
      <c r="H53" s="108"/>
      <c r="I53" s="108"/>
      <c r="J53" s="108"/>
      <c r="K53" s="108"/>
      <c r="L53" s="108"/>
      <c r="M53" s="108"/>
    </row>
    <row r="54" spans="1:13">
      <c r="A54" s="105">
        <v>3234</v>
      </c>
      <c r="B54" s="109">
        <v>485</v>
      </c>
      <c r="C54" s="107" t="s">
        <v>62</v>
      </c>
      <c r="D54" s="98">
        <v>8850</v>
      </c>
      <c r="E54" s="108"/>
      <c r="F54" s="108"/>
      <c r="G54" s="108"/>
      <c r="H54" s="108"/>
      <c r="I54" s="108"/>
      <c r="J54" s="108"/>
      <c r="K54" s="108"/>
      <c r="L54" s="108"/>
      <c r="M54" s="108"/>
    </row>
    <row r="55" spans="1:13">
      <c r="A55" s="105">
        <v>3235</v>
      </c>
      <c r="B55" s="109">
        <v>486</v>
      </c>
      <c r="C55" s="107" t="s">
        <v>63</v>
      </c>
      <c r="D55" s="98">
        <v>0</v>
      </c>
      <c r="E55" s="108"/>
      <c r="F55" s="108"/>
      <c r="G55" s="108"/>
      <c r="H55" s="108"/>
      <c r="I55" s="108"/>
      <c r="J55" s="108"/>
      <c r="K55" s="108"/>
      <c r="L55" s="108"/>
      <c r="M55" s="108"/>
    </row>
    <row r="56" spans="1:13">
      <c r="A56" s="105">
        <v>3236</v>
      </c>
      <c r="B56" s="109">
        <v>487</v>
      </c>
      <c r="C56" s="107" t="s">
        <v>64</v>
      </c>
      <c r="D56" s="98">
        <v>2000</v>
      </c>
      <c r="E56" s="108"/>
      <c r="F56" s="108"/>
      <c r="G56" s="108"/>
      <c r="H56" s="108"/>
      <c r="I56" s="108"/>
      <c r="J56" s="108"/>
      <c r="K56" s="108"/>
      <c r="L56" s="108"/>
      <c r="M56" s="108"/>
    </row>
    <row r="57" spans="1:13">
      <c r="A57" s="105">
        <v>3237</v>
      </c>
      <c r="B57" s="109">
        <v>488</v>
      </c>
      <c r="C57" s="107" t="s">
        <v>51</v>
      </c>
      <c r="D57" s="98">
        <v>3000</v>
      </c>
      <c r="E57" s="108"/>
      <c r="F57" s="108"/>
      <c r="G57" s="108"/>
      <c r="H57" s="108"/>
      <c r="I57" s="108"/>
      <c r="J57" s="108"/>
      <c r="K57" s="108"/>
      <c r="L57" s="108"/>
      <c r="M57" s="108"/>
    </row>
    <row r="58" spans="1:13">
      <c r="A58" s="105">
        <v>3238</v>
      </c>
      <c r="B58" s="109">
        <v>489</v>
      </c>
      <c r="C58" s="107" t="s">
        <v>65</v>
      </c>
      <c r="D58" s="98">
        <v>4000</v>
      </c>
      <c r="E58" s="108"/>
      <c r="F58" s="108"/>
      <c r="G58" s="108"/>
      <c r="H58" s="108"/>
      <c r="I58" s="108"/>
      <c r="J58" s="108"/>
      <c r="K58" s="108"/>
      <c r="L58" s="108"/>
      <c r="M58" s="108"/>
    </row>
    <row r="59" spans="1:13">
      <c r="A59" s="105">
        <v>3239</v>
      </c>
      <c r="B59" s="109">
        <v>490</v>
      </c>
      <c r="C59" s="107" t="s">
        <v>66</v>
      </c>
      <c r="D59" s="98">
        <v>0</v>
      </c>
      <c r="E59" s="108"/>
      <c r="F59" s="108"/>
      <c r="G59" s="108"/>
      <c r="H59" s="108"/>
      <c r="I59" s="108"/>
      <c r="J59" s="108"/>
      <c r="K59" s="108"/>
      <c r="L59" s="108"/>
      <c r="M59" s="108"/>
    </row>
    <row r="60" spans="1:13" ht="25.5">
      <c r="A60" s="105">
        <v>324</v>
      </c>
      <c r="B60" s="109"/>
      <c r="C60" s="107" t="s">
        <v>67</v>
      </c>
      <c r="D60" s="98">
        <f>SUM(D61)</f>
        <v>0</v>
      </c>
      <c r="E60" s="108"/>
      <c r="F60" s="108"/>
      <c r="G60" s="108"/>
      <c r="H60" s="108"/>
      <c r="I60" s="108"/>
      <c r="J60" s="108"/>
      <c r="K60" s="108"/>
      <c r="L60" s="108"/>
      <c r="M60" s="108"/>
    </row>
    <row r="61" spans="1:13" ht="25.5">
      <c r="A61" s="105">
        <v>3241</v>
      </c>
      <c r="B61" s="109">
        <v>491</v>
      </c>
      <c r="C61" s="107" t="s">
        <v>67</v>
      </c>
      <c r="D61" s="98">
        <v>0</v>
      </c>
      <c r="E61" s="108"/>
      <c r="F61" s="108"/>
      <c r="G61" s="108"/>
      <c r="H61" s="108"/>
      <c r="I61" s="108"/>
      <c r="J61" s="108"/>
      <c r="K61" s="108"/>
      <c r="L61" s="108"/>
      <c r="M61" s="108"/>
    </row>
    <row r="62" spans="1:13">
      <c r="A62" s="105">
        <v>329</v>
      </c>
      <c r="B62" s="106"/>
      <c r="C62" s="107" t="s">
        <v>33</v>
      </c>
      <c r="D62" s="98">
        <v>12250</v>
      </c>
      <c r="E62" s="108"/>
      <c r="F62" s="108"/>
      <c r="G62" s="108"/>
      <c r="H62" s="108"/>
      <c r="I62" s="108"/>
      <c r="J62" s="108"/>
      <c r="K62" s="108"/>
      <c r="L62" s="108">
        <v>12250</v>
      </c>
      <c r="M62" s="108">
        <v>12250</v>
      </c>
    </row>
    <row r="63" spans="1:13">
      <c r="A63" s="105">
        <v>3292</v>
      </c>
      <c r="B63" s="109">
        <v>492</v>
      </c>
      <c r="C63" s="107" t="s">
        <v>68</v>
      </c>
      <c r="D63" s="98">
        <v>0</v>
      </c>
      <c r="E63" s="108"/>
      <c r="F63" s="108"/>
      <c r="G63" s="108"/>
      <c r="H63" s="108"/>
      <c r="I63" s="108"/>
      <c r="J63" s="108"/>
      <c r="K63" s="108"/>
      <c r="L63" s="108"/>
      <c r="M63" s="108"/>
    </row>
    <row r="64" spans="1:13">
      <c r="A64" s="105">
        <v>3293</v>
      </c>
      <c r="B64" s="109">
        <v>493</v>
      </c>
      <c r="C64" s="107" t="s">
        <v>69</v>
      </c>
      <c r="D64" s="98">
        <v>6000</v>
      </c>
      <c r="E64" s="108"/>
      <c r="F64" s="108"/>
      <c r="G64" s="108"/>
      <c r="H64" s="108"/>
      <c r="I64" s="108"/>
      <c r="J64" s="108"/>
      <c r="K64" s="108"/>
      <c r="L64" s="108"/>
      <c r="M64" s="108"/>
    </row>
    <row r="65" spans="1:13">
      <c r="A65" s="105">
        <v>3294</v>
      </c>
      <c r="B65" s="109">
        <v>494</v>
      </c>
      <c r="C65" s="107" t="s">
        <v>70</v>
      </c>
      <c r="D65" s="98">
        <v>250</v>
      </c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3">
      <c r="A66" s="105">
        <v>3295</v>
      </c>
      <c r="B66" s="109">
        <v>495</v>
      </c>
      <c r="C66" s="107" t="s">
        <v>71</v>
      </c>
      <c r="D66" s="98">
        <v>0</v>
      </c>
      <c r="E66" s="108"/>
      <c r="F66" s="108"/>
      <c r="G66" s="108"/>
      <c r="H66" s="108"/>
      <c r="I66" s="108"/>
      <c r="J66" s="108"/>
      <c r="K66" s="108"/>
      <c r="L66" s="108"/>
      <c r="M66" s="108"/>
    </row>
    <row r="67" spans="1:13">
      <c r="A67" s="105">
        <v>3299</v>
      </c>
      <c r="B67" s="109">
        <v>496</v>
      </c>
      <c r="C67" s="107" t="s">
        <v>33</v>
      </c>
      <c r="D67" s="98">
        <v>6000</v>
      </c>
      <c r="E67" s="108"/>
      <c r="F67" s="108"/>
      <c r="G67" s="108"/>
      <c r="H67" s="108"/>
      <c r="I67" s="108"/>
      <c r="J67" s="108"/>
      <c r="K67" s="108"/>
      <c r="L67" s="108"/>
      <c r="M67" s="108"/>
    </row>
    <row r="68" spans="1:13">
      <c r="A68" s="105">
        <v>34</v>
      </c>
      <c r="B68" s="106"/>
      <c r="C68" s="107" t="s">
        <v>72</v>
      </c>
      <c r="D68" s="98">
        <f>SUM(D69)</f>
        <v>0</v>
      </c>
      <c r="E68" s="108"/>
      <c r="F68" s="108"/>
      <c r="G68" s="108"/>
      <c r="H68" s="108"/>
      <c r="I68" s="108"/>
      <c r="J68" s="108"/>
      <c r="K68" s="108"/>
      <c r="L68" s="108"/>
      <c r="M68" s="108"/>
    </row>
    <row r="69" spans="1:13">
      <c r="A69" s="105">
        <v>343</v>
      </c>
      <c r="B69" s="106"/>
      <c r="C69" s="107" t="s">
        <v>34</v>
      </c>
      <c r="D69" s="98">
        <f>SUM(D70:D72)</f>
        <v>0</v>
      </c>
      <c r="E69" s="108"/>
      <c r="F69" s="108"/>
      <c r="G69" s="108"/>
      <c r="H69" s="108"/>
      <c r="I69" s="108"/>
      <c r="J69" s="108"/>
      <c r="K69" s="108"/>
      <c r="L69" s="108"/>
      <c r="M69" s="108"/>
    </row>
    <row r="70" spans="1:13" ht="25.5">
      <c r="A70" s="105">
        <v>3431</v>
      </c>
      <c r="B70" s="109">
        <v>497</v>
      </c>
      <c r="C70" s="107" t="s">
        <v>73</v>
      </c>
      <c r="D70" s="98">
        <v>0</v>
      </c>
      <c r="E70" s="108"/>
      <c r="F70" s="108"/>
      <c r="G70" s="108"/>
      <c r="H70" s="108"/>
      <c r="I70" s="108"/>
      <c r="J70" s="108"/>
      <c r="K70" s="108"/>
      <c r="L70" s="108"/>
      <c r="M70" s="108"/>
    </row>
    <row r="71" spans="1:13">
      <c r="A71" s="105">
        <v>3433</v>
      </c>
      <c r="B71" s="109">
        <v>498</v>
      </c>
      <c r="C71" s="107" t="s">
        <v>74</v>
      </c>
      <c r="D71" s="98">
        <v>0</v>
      </c>
      <c r="E71" s="108"/>
      <c r="F71" s="108"/>
      <c r="G71" s="108"/>
      <c r="H71" s="108"/>
      <c r="I71" s="108"/>
      <c r="J71" s="108"/>
      <c r="K71" s="108"/>
      <c r="L71" s="108"/>
      <c r="M71" s="108"/>
    </row>
    <row r="72" spans="1:13">
      <c r="A72" s="105">
        <v>3434</v>
      </c>
      <c r="B72" s="109">
        <v>499</v>
      </c>
      <c r="C72" s="107" t="s">
        <v>75</v>
      </c>
      <c r="D72" s="98">
        <v>0</v>
      </c>
      <c r="E72" s="108"/>
      <c r="F72" s="108"/>
      <c r="G72" s="108"/>
      <c r="H72" s="108"/>
      <c r="I72" s="108"/>
      <c r="J72" s="108"/>
      <c r="K72" s="108"/>
      <c r="L72" s="108"/>
      <c r="M72" s="108"/>
    </row>
    <row r="73" spans="1:13">
      <c r="A73" s="105">
        <v>38</v>
      </c>
      <c r="B73" s="106"/>
      <c r="C73" s="107" t="s">
        <v>90</v>
      </c>
      <c r="D73" s="98">
        <f>SUM(D74)</f>
        <v>0</v>
      </c>
      <c r="E73" s="108"/>
      <c r="F73" s="108"/>
      <c r="G73" s="108"/>
      <c r="H73" s="108"/>
      <c r="I73" s="108"/>
      <c r="J73" s="108"/>
      <c r="K73" s="108"/>
      <c r="L73" s="108"/>
      <c r="M73" s="108"/>
    </row>
    <row r="74" spans="1:13">
      <c r="A74" s="105">
        <v>381</v>
      </c>
      <c r="B74" s="106"/>
      <c r="C74" s="107" t="s">
        <v>91</v>
      </c>
      <c r="D74" s="98">
        <f>SUM(D75)</f>
        <v>0</v>
      </c>
      <c r="E74" s="108"/>
      <c r="F74" s="108"/>
      <c r="G74" s="108"/>
      <c r="H74" s="108"/>
      <c r="I74" s="108"/>
      <c r="J74" s="108"/>
      <c r="K74" s="108"/>
      <c r="L74" s="108"/>
      <c r="M74" s="108"/>
    </row>
    <row r="75" spans="1:13">
      <c r="A75" s="105">
        <v>3811</v>
      </c>
      <c r="B75" s="109">
        <v>940</v>
      </c>
      <c r="C75" s="107" t="s">
        <v>35</v>
      </c>
      <c r="D75" s="98">
        <v>0</v>
      </c>
      <c r="E75" s="108"/>
      <c r="F75" s="108"/>
      <c r="G75" s="108"/>
      <c r="H75" s="108"/>
      <c r="I75" s="108"/>
      <c r="J75" s="108"/>
      <c r="K75" s="108"/>
      <c r="L75" s="108"/>
      <c r="M75" s="108"/>
    </row>
    <row r="76" spans="1:13">
      <c r="A76" s="105"/>
      <c r="B76" s="106"/>
      <c r="C76" s="107"/>
      <c r="D76" s="98"/>
      <c r="E76" s="108"/>
      <c r="F76" s="108"/>
      <c r="G76" s="108"/>
      <c r="H76" s="108"/>
      <c r="I76" s="108"/>
      <c r="J76" s="108"/>
      <c r="K76" s="108"/>
      <c r="L76" s="108"/>
      <c r="M76" s="108"/>
    </row>
    <row r="77" spans="1:13" ht="25.5">
      <c r="A77" s="118" t="s">
        <v>92</v>
      </c>
      <c r="B77" s="119"/>
      <c r="C77" s="120" t="s">
        <v>93</v>
      </c>
      <c r="D77" s="99">
        <f>SUM(D78)</f>
        <v>548000</v>
      </c>
      <c r="E77" s="121"/>
      <c r="F77" s="121"/>
      <c r="G77" s="121"/>
      <c r="H77" s="121"/>
      <c r="I77" s="121"/>
      <c r="J77" s="121"/>
      <c r="K77" s="121"/>
      <c r="L77" s="121">
        <v>548000</v>
      </c>
      <c r="M77" s="121">
        <v>548000</v>
      </c>
    </row>
    <row r="78" spans="1:13">
      <c r="A78" s="105">
        <v>3</v>
      </c>
      <c r="B78" s="106"/>
      <c r="C78" s="107" t="s">
        <v>49</v>
      </c>
      <c r="D78" s="98">
        <v>548000</v>
      </c>
      <c r="E78" s="108">
        <v>548000</v>
      </c>
      <c r="F78" s="108"/>
      <c r="G78" s="108"/>
      <c r="H78" s="108"/>
      <c r="I78" s="108"/>
      <c r="J78" s="108"/>
      <c r="K78" s="108"/>
      <c r="L78" s="108">
        <v>548000</v>
      </c>
      <c r="M78" s="108">
        <v>548000</v>
      </c>
    </row>
    <row r="79" spans="1:13">
      <c r="A79" s="105">
        <v>32</v>
      </c>
      <c r="B79" s="106"/>
      <c r="C79" s="107" t="s">
        <v>29</v>
      </c>
      <c r="D79" s="98">
        <v>548000</v>
      </c>
      <c r="E79" s="108">
        <v>548000</v>
      </c>
      <c r="F79" s="108"/>
      <c r="G79" s="108"/>
      <c r="H79" s="108"/>
      <c r="I79" s="108"/>
      <c r="J79" s="108"/>
      <c r="K79" s="108"/>
      <c r="L79" s="108">
        <v>548000</v>
      </c>
      <c r="M79" s="108">
        <v>548000</v>
      </c>
    </row>
    <row r="80" spans="1:13">
      <c r="A80" s="105">
        <v>321</v>
      </c>
      <c r="B80" s="106"/>
      <c r="C80" s="107" t="s">
        <v>30</v>
      </c>
      <c r="D80" s="98">
        <v>130000</v>
      </c>
      <c r="E80" s="108"/>
      <c r="F80" s="108"/>
      <c r="G80" s="108"/>
      <c r="H80" s="108"/>
      <c r="I80" s="108"/>
      <c r="J80" s="108"/>
      <c r="K80" s="108"/>
      <c r="L80" s="108">
        <v>130000</v>
      </c>
      <c r="M80" s="108">
        <v>130000</v>
      </c>
    </row>
    <row r="81" spans="1:13" ht="25.5">
      <c r="A81" s="105">
        <v>3212</v>
      </c>
      <c r="B81" s="109">
        <v>500</v>
      </c>
      <c r="C81" s="107" t="s">
        <v>94</v>
      </c>
      <c r="D81" s="98">
        <v>130000</v>
      </c>
      <c r="E81" s="108"/>
      <c r="F81" s="108"/>
      <c r="G81" s="108"/>
      <c r="H81" s="108"/>
      <c r="I81" s="108"/>
      <c r="J81" s="108"/>
      <c r="K81" s="108"/>
      <c r="L81" s="108"/>
      <c r="M81" s="108"/>
    </row>
    <row r="82" spans="1:13">
      <c r="A82" s="105">
        <v>322</v>
      </c>
      <c r="B82" s="106"/>
      <c r="C82" s="107" t="s">
        <v>31</v>
      </c>
      <c r="D82" s="98">
        <f>SUM(D83:D84)</f>
        <v>400000</v>
      </c>
      <c r="E82" s="108"/>
      <c r="F82" s="108"/>
      <c r="G82" s="108"/>
      <c r="H82" s="108"/>
      <c r="I82" s="108"/>
      <c r="J82" s="108"/>
      <c r="K82" s="108"/>
      <c r="L82" s="108">
        <v>400000</v>
      </c>
      <c r="M82" s="108">
        <v>400000</v>
      </c>
    </row>
    <row r="83" spans="1:13">
      <c r="A83" s="105">
        <v>3222</v>
      </c>
      <c r="B83" s="109">
        <v>501</v>
      </c>
      <c r="C83" s="107" t="s">
        <v>89</v>
      </c>
      <c r="D83" s="98">
        <v>0</v>
      </c>
      <c r="E83" s="108"/>
      <c r="F83" s="108"/>
      <c r="G83" s="108"/>
      <c r="H83" s="108"/>
      <c r="I83" s="108"/>
      <c r="J83" s="108"/>
      <c r="K83" s="108"/>
      <c r="L83" s="108"/>
      <c r="M83" s="108"/>
    </row>
    <row r="84" spans="1:13">
      <c r="A84" s="105">
        <v>3223</v>
      </c>
      <c r="B84" s="109">
        <v>502</v>
      </c>
      <c r="C84" s="107" t="s">
        <v>56</v>
      </c>
      <c r="D84" s="98">
        <v>400000</v>
      </c>
      <c r="E84" s="108"/>
      <c r="F84" s="108"/>
      <c r="G84" s="108"/>
      <c r="H84" s="108"/>
      <c r="I84" s="108"/>
      <c r="J84" s="108"/>
      <c r="K84" s="108"/>
      <c r="L84" s="108"/>
      <c r="M84" s="108"/>
    </row>
    <row r="85" spans="1:13">
      <c r="A85" s="105">
        <v>323</v>
      </c>
      <c r="B85" s="106"/>
      <c r="C85" s="107" t="s">
        <v>32</v>
      </c>
      <c r="D85" s="98">
        <f>SUM(D86:D90)</f>
        <v>18000</v>
      </c>
      <c r="E85" s="108"/>
      <c r="F85" s="108"/>
      <c r="G85" s="108"/>
      <c r="H85" s="108"/>
      <c r="I85" s="108"/>
      <c r="J85" s="108"/>
      <c r="K85" s="108"/>
      <c r="L85" s="108">
        <v>18000</v>
      </c>
      <c r="M85" s="108">
        <v>18000</v>
      </c>
    </row>
    <row r="86" spans="1:13">
      <c r="A86" s="105">
        <v>3232</v>
      </c>
      <c r="B86" s="109">
        <v>503</v>
      </c>
      <c r="C86" s="107" t="s">
        <v>50</v>
      </c>
      <c r="D86" s="98">
        <v>12000</v>
      </c>
      <c r="E86" s="108"/>
      <c r="F86" s="108"/>
      <c r="G86" s="108"/>
      <c r="H86" s="108"/>
      <c r="I86" s="108"/>
      <c r="J86" s="108"/>
      <c r="K86" s="108"/>
      <c r="L86" s="108"/>
      <c r="M86" s="108"/>
    </row>
    <row r="87" spans="1:13">
      <c r="A87" s="105">
        <v>3234</v>
      </c>
      <c r="B87" s="109">
        <v>504</v>
      </c>
      <c r="C87" s="107" t="s">
        <v>62</v>
      </c>
      <c r="D87" s="98">
        <v>0</v>
      </c>
      <c r="E87" s="108"/>
      <c r="F87" s="108"/>
      <c r="G87" s="108"/>
      <c r="H87" s="108"/>
      <c r="I87" s="108"/>
      <c r="J87" s="108"/>
      <c r="K87" s="108"/>
      <c r="L87" s="108"/>
      <c r="M87" s="108"/>
    </row>
    <row r="88" spans="1:13">
      <c r="A88" s="105">
        <v>3235</v>
      </c>
      <c r="B88" s="109">
        <v>505</v>
      </c>
      <c r="C88" s="107" t="s">
        <v>63</v>
      </c>
      <c r="D88" s="98">
        <v>0</v>
      </c>
      <c r="E88" s="108"/>
      <c r="F88" s="108"/>
      <c r="G88" s="108"/>
      <c r="H88" s="108"/>
      <c r="I88" s="108"/>
      <c r="J88" s="108"/>
      <c r="K88" s="108"/>
      <c r="L88" s="108"/>
      <c r="M88" s="108"/>
    </row>
    <row r="89" spans="1:13">
      <c r="A89" s="105">
        <v>3236</v>
      </c>
      <c r="B89" s="109"/>
      <c r="C89" s="107" t="s">
        <v>64</v>
      </c>
      <c r="D89" s="98">
        <v>6000</v>
      </c>
      <c r="E89" s="108"/>
      <c r="F89" s="108"/>
      <c r="G89" s="108"/>
      <c r="H89" s="108"/>
      <c r="I89" s="108"/>
      <c r="J89" s="108"/>
      <c r="K89" s="108"/>
      <c r="L89" s="108"/>
      <c r="M89" s="108"/>
    </row>
    <row r="90" spans="1:13">
      <c r="A90" s="105">
        <v>3239</v>
      </c>
      <c r="B90" s="109">
        <v>506</v>
      </c>
      <c r="C90" s="107" t="s">
        <v>66</v>
      </c>
      <c r="D90" s="98">
        <v>0</v>
      </c>
      <c r="E90" s="108"/>
      <c r="F90" s="108"/>
      <c r="G90" s="108"/>
      <c r="H90" s="108"/>
      <c r="I90" s="108"/>
      <c r="J90" s="108"/>
      <c r="K90" s="108"/>
      <c r="L90" s="108"/>
      <c r="M90" s="108"/>
    </row>
    <row r="91" spans="1:13">
      <c r="A91" s="105">
        <v>329</v>
      </c>
      <c r="B91" s="106"/>
      <c r="C91" s="107" t="s">
        <v>33</v>
      </c>
      <c r="D91" s="98">
        <f>SUM(D92)</f>
        <v>0</v>
      </c>
      <c r="E91" s="108"/>
      <c r="F91" s="108"/>
      <c r="G91" s="108"/>
      <c r="H91" s="108"/>
      <c r="I91" s="108"/>
      <c r="J91" s="108"/>
      <c r="K91" s="108"/>
      <c r="L91" s="108"/>
      <c r="M91" s="108"/>
    </row>
    <row r="92" spans="1:13">
      <c r="A92" s="105">
        <v>3292</v>
      </c>
      <c r="B92" s="109">
        <v>507</v>
      </c>
      <c r="C92" s="107" t="s">
        <v>68</v>
      </c>
      <c r="D92" s="98">
        <v>0</v>
      </c>
      <c r="E92" s="108"/>
      <c r="F92" s="108"/>
      <c r="G92" s="108"/>
      <c r="H92" s="108"/>
      <c r="I92" s="108"/>
      <c r="J92" s="108"/>
      <c r="K92" s="108"/>
      <c r="L92" s="108"/>
      <c r="M92" s="108"/>
    </row>
    <row r="93" spans="1:13">
      <c r="A93" s="105">
        <v>38</v>
      </c>
      <c r="B93" s="106"/>
      <c r="C93" s="107" t="s">
        <v>90</v>
      </c>
      <c r="D93" s="98">
        <f>SUM(D94)</f>
        <v>0</v>
      </c>
      <c r="E93" s="108"/>
      <c r="F93" s="108"/>
      <c r="G93" s="108"/>
      <c r="H93" s="108"/>
      <c r="I93" s="108"/>
      <c r="J93" s="108"/>
      <c r="K93" s="108"/>
      <c r="L93" s="108"/>
      <c r="M93" s="108"/>
    </row>
    <row r="94" spans="1:13">
      <c r="A94" s="105">
        <v>381</v>
      </c>
      <c r="B94" s="106"/>
      <c r="C94" s="107" t="s">
        <v>91</v>
      </c>
      <c r="D94" s="98">
        <f>SUM(D95)</f>
        <v>0</v>
      </c>
      <c r="E94" s="108"/>
      <c r="F94" s="108"/>
      <c r="G94" s="108"/>
      <c r="H94" s="108"/>
      <c r="I94" s="108"/>
      <c r="J94" s="108"/>
      <c r="K94" s="108"/>
      <c r="L94" s="108"/>
      <c r="M94" s="108"/>
    </row>
    <row r="95" spans="1:13">
      <c r="A95" s="105">
        <v>3811</v>
      </c>
      <c r="B95" s="109">
        <v>941</v>
      </c>
      <c r="C95" s="107" t="s">
        <v>35</v>
      </c>
      <c r="D95" s="98">
        <v>0</v>
      </c>
      <c r="E95" s="108"/>
      <c r="F95" s="108"/>
      <c r="G95" s="108"/>
      <c r="H95" s="108"/>
      <c r="I95" s="108"/>
      <c r="J95" s="108"/>
      <c r="K95" s="108"/>
      <c r="L95" s="108"/>
      <c r="M95" s="108"/>
    </row>
    <row r="96" spans="1:13">
      <c r="A96" s="105"/>
      <c r="B96" s="106"/>
      <c r="C96" s="107"/>
      <c r="D96" s="98"/>
      <c r="E96" s="108"/>
      <c r="F96" s="108"/>
      <c r="G96" s="108"/>
      <c r="H96" s="108"/>
      <c r="I96" s="108"/>
      <c r="J96" s="108"/>
      <c r="K96" s="108"/>
      <c r="L96" s="108"/>
      <c r="M96" s="108"/>
    </row>
    <row r="97" spans="1:13" ht="25.5">
      <c r="A97" s="122" t="s">
        <v>95</v>
      </c>
      <c r="B97" s="122"/>
      <c r="C97" s="123" t="s">
        <v>96</v>
      </c>
      <c r="D97" s="100">
        <f>SUM(D98)</f>
        <v>0</v>
      </c>
      <c r="E97" s="124"/>
      <c r="F97" s="124"/>
      <c r="G97" s="124"/>
      <c r="H97" s="124"/>
      <c r="I97" s="124"/>
      <c r="J97" s="124"/>
      <c r="K97" s="124"/>
      <c r="L97" s="124"/>
      <c r="M97" s="124"/>
    </row>
    <row r="98" spans="1:13">
      <c r="A98" s="105">
        <v>3</v>
      </c>
      <c r="B98" s="106"/>
      <c r="C98" s="107" t="s">
        <v>49</v>
      </c>
      <c r="D98" s="98">
        <f>SUM(D99)</f>
        <v>0</v>
      </c>
      <c r="E98" s="108"/>
      <c r="F98" s="108"/>
      <c r="G98" s="108"/>
      <c r="H98" s="108"/>
      <c r="I98" s="108"/>
      <c r="J98" s="108"/>
      <c r="K98" s="108"/>
      <c r="L98" s="108"/>
      <c r="M98" s="108"/>
    </row>
    <row r="99" spans="1:13">
      <c r="A99" s="105">
        <v>32</v>
      </c>
      <c r="B99" s="106"/>
      <c r="C99" s="107" t="s">
        <v>29</v>
      </c>
      <c r="D99" s="98">
        <f>SUM(D100,D106,D111)</f>
        <v>0</v>
      </c>
      <c r="E99" s="108"/>
      <c r="F99" s="108"/>
      <c r="G99" s="108"/>
      <c r="H99" s="108"/>
      <c r="I99" s="108"/>
      <c r="J99" s="108"/>
      <c r="K99" s="108"/>
      <c r="L99" s="108"/>
      <c r="M99" s="108"/>
    </row>
    <row r="100" spans="1:13">
      <c r="A100" s="105">
        <v>322</v>
      </c>
      <c r="B100" s="106"/>
      <c r="C100" s="107" t="s">
        <v>31</v>
      </c>
      <c r="D100" s="98">
        <f>SUM(D101:D105)</f>
        <v>0</v>
      </c>
      <c r="E100" s="108"/>
      <c r="F100" s="108"/>
      <c r="G100" s="108"/>
      <c r="H100" s="108"/>
      <c r="I100" s="108"/>
      <c r="J100" s="108"/>
      <c r="K100" s="108"/>
      <c r="L100" s="108"/>
      <c r="M100" s="108"/>
    </row>
    <row r="101" spans="1:13">
      <c r="A101" s="105">
        <v>3221</v>
      </c>
      <c r="B101" s="109">
        <v>508</v>
      </c>
      <c r="C101" s="107" t="s">
        <v>55</v>
      </c>
      <c r="D101" s="98">
        <v>0</v>
      </c>
      <c r="E101" s="108"/>
      <c r="F101" s="108"/>
      <c r="G101" s="108"/>
      <c r="H101" s="108"/>
      <c r="I101" s="108"/>
      <c r="J101" s="108"/>
      <c r="K101" s="108"/>
      <c r="L101" s="108"/>
      <c r="M101" s="108"/>
    </row>
    <row r="102" spans="1:13">
      <c r="A102" s="105">
        <v>3222</v>
      </c>
      <c r="B102" s="109">
        <v>509</v>
      </c>
      <c r="C102" s="107" t="s">
        <v>89</v>
      </c>
      <c r="D102" s="98">
        <v>0</v>
      </c>
      <c r="E102" s="108"/>
      <c r="F102" s="108"/>
      <c r="G102" s="108"/>
      <c r="H102" s="108"/>
      <c r="I102" s="108"/>
      <c r="J102" s="108"/>
      <c r="K102" s="108"/>
      <c r="L102" s="108"/>
      <c r="M102" s="108"/>
    </row>
    <row r="103" spans="1:13">
      <c r="A103" s="105">
        <v>3223</v>
      </c>
      <c r="B103" s="109">
        <v>510</v>
      </c>
      <c r="C103" s="107" t="s">
        <v>56</v>
      </c>
      <c r="D103" s="98">
        <v>0</v>
      </c>
      <c r="E103" s="108"/>
      <c r="F103" s="108"/>
      <c r="G103" s="108"/>
      <c r="H103" s="108"/>
      <c r="I103" s="108"/>
      <c r="J103" s="108"/>
      <c r="K103" s="108"/>
      <c r="L103" s="108"/>
      <c r="M103" s="108"/>
    </row>
    <row r="104" spans="1:13" ht="25.5">
      <c r="A104" s="105">
        <v>3224</v>
      </c>
      <c r="B104" s="109">
        <v>511</v>
      </c>
      <c r="C104" s="107" t="s">
        <v>57</v>
      </c>
      <c r="D104" s="98">
        <v>0</v>
      </c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>
      <c r="A105" s="105">
        <v>3225</v>
      </c>
      <c r="B105" s="109">
        <v>512</v>
      </c>
      <c r="C105" s="107" t="s">
        <v>58</v>
      </c>
      <c r="D105" s="98">
        <v>0</v>
      </c>
      <c r="E105" s="108"/>
      <c r="F105" s="108"/>
      <c r="G105" s="108"/>
      <c r="H105" s="108"/>
      <c r="I105" s="108"/>
      <c r="J105" s="108"/>
      <c r="K105" s="108"/>
      <c r="L105" s="108"/>
      <c r="M105" s="108"/>
    </row>
    <row r="106" spans="1:13">
      <c r="A106" s="105">
        <v>323</v>
      </c>
      <c r="B106" s="106"/>
      <c r="C106" s="107" t="s">
        <v>32</v>
      </c>
      <c r="D106" s="98">
        <f>SUM(D107:D110)</f>
        <v>0</v>
      </c>
      <c r="E106" s="108"/>
      <c r="F106" s="108"/>
      <c r="G106" s="108"/>
      <c r="H106" s="108"/>
      <c r="I106" s="108"/>
      <c r="J106" s="108"/>
      <c r="K106" s="108"/>
      <c r="L106" s="108"/>
      <c r="M106" s="108"/>
    </row>
    <row r="107" spans="1:13">
      <c r="A107" s="105">
        <v>3231</v>
      </c>
      <c r="B107" s="109">
        <v>513</v>
      </c>
      <c r="C107" s="107" t="s">
        <v>60</v>
      </c>
      <c r="D107" s="98">
        <v>0</v>
      </c>
      <c r="E107" s="108"/>
      <c r="F107" s="108"/>
      <c r="G107" s="108"/>
      <c r="H107" s="108"/>
      <c r="I107" s="108"/>
      <c r="J107" s="108"/>
      <c r="K107" s="108"/>
      <c r="L107" s="108"/>
      <c r="M107" s="108"/>
    </row>
    <row r="108" spans="1:13">
      <c r="A108" s="105">
        <v>3232</v>
      </c>
      <c r="B108" s="109">
        <v>514</v>
      </c>
      <c r="C108" s="107" t="s">
        <v>50</v>
      </c>
      <c r="D108" s="98">
        <v>0</v>
      </c>
      <c r="E108" s="108"/>
      <c r="F108" s="108"/>
      <c r="G108" s="108"/>
      <c r="H108" s="108"/>
      <c r="I108" s="108"/>
      <c r="J108" s="108"/>
      <c r="K108" s="108"/>
      <c r="L108" s="108"/>
      <c r="M108" s="108"/>
    </row>
    <row r="109" spans="1:13">
      <c r="A109" s="105">
        <v>3234</v>
      </c>
      <c r="B109" s="109">
        <v>515</v>
      </c>
      <c r="C109" s="107" t="s">
        <v>62</v>
      </c>
      <c r="D109" s="98">
        <v>0</v>
      </c>
      <c r="E109" s="108"/>
      <c r="F109" s="108"/>
      <c r="G109" s="108"/>
      <c r="H109" s="108"/>
      <c r="I109" s="108"/>
      <c r="J109" s="108"/>
      <c r="K109" s="108"/>
      <c r="L109" s="108"/>
      <c r="M109" s="108"/>
    </row>
    <row r="110" spans="1:13">
      <c r="A110" s="105">
        <v>3236</v>
      </c>
      <c r="B110" s="109">
        <v>516</v>
      </c>
      <c r="C110" s="107" t="s">
        <v>64</v>
      </c>
      <c r="D110" s="98">
        <v>0</v>
      </c>
      <c r="E110" s="108"/>
      <c r="F110" s="108"/>
      <c r="G110" s="108"/>
      <c r="H110" s="108"/>
      <c r="I110" s="108"/>
      <c r="J110" s="108"/>
      <c r="K110" s="108"/>
      <c r="L110" s="108"/>
      <c r="M110" s="108"/>
    </row>
    <row r="111" spans="1:13">
      <c r="A111" s="105">
        <v>329</v>
      </c>
      <c r="B111" s="106"/>
      <c r="C111" s="107" t="s">
        <v>33</v>
      </c>
      <c r="D111" s="98">
        <f>SUM(D112)</f>
        <v>0</v>
      </c>
      <c r="E111" s="108"/>
      <c r="F111" s="108"/>
      <c r="G111" s="108"/>
      <c r="H111" s="108"/>
      <c r="I111" s="108"/>
      <c r="J111" s="108"/>
      <c r="K111" s="108"/>
      <c r="L111" s="108"/>
      <c r="M111" s="108"/>
    </row>
    <row r="112" spans="1:13">
      <c r="A112" s="105">
        <v>3299</v>
      </c>
      <c r="B112" s="109">
        <v>517</v>
      </c>
      <c r="C112" s="107" t="s">
        <v>33</v>
      </c>
      <c r="D112" s="98">
        <v>0</v>
      </c>
      <c r="E112" s="108"/>
      <c r="F112" s="108"/>
      <c r="G112" s="108"/>
      <c r="H112" s="108"/>
      <c r="I112" s="108"/>
      <c r="J112" s="108"/>
      <c r="K112" s="108"/>
      <c r="L112" s="108"/>
      <c r="M112" s="108"/>
    </row>
    <row r="113" spans="1:13">
      <c r="A113" s="105"/>
      <c r="B113" s="106"/>
      <c r="C113" s="107"/>
      <c r="D113" s="104"/>
      <c r="E113" s="108"/>
      <c r="F113" s="108"/>
      <c r="G113" s="108"/>
      <c r="H113" s="108"/>
      <c r="I113" s="108"/>
      <c r="J113" s="108"/>
      <c r="K113" s="108"/>
      <c r="L113" s="108"/>
      <c r="M113" s="108"/>
    </row>
    <row r="114" spans="1:13" ht="25.5">
      <c r="A114" s="125" t="s">
        <v>97</v>
      </c>
      <c r="B114" s="126"/>
      <c r="C114" s="116" t="s">
        <v>98</v>
      </c>
      <c r="D114" s="127">
        <f>SUM(D115,D148,D164,D179,D186,D194)</f>
        <v>0</v>
      </c>
      <c r="E114" s="117"/>
      <c r="F114" s="117"/>
      <c r="G114" s="117"/>
      <c r="H114" s="117"/>
      <c r="I114" s="117"/>
      <c r="J114" s="117"/>
      <c r="K114" s="117"/>
      <c r="L114" s="117"/>
      <c r="M114" s="117"/>
    </row>
    <row r="115" spans="1:13" ht="25.5">
      <c r="A115" s="122" t="s">
        <v>99</v>
      </c>
      <c r="B115" s="122"/>
      <c r="C115" s="123" t="s">
        <v>100</v>
      </c>
      <c r="D115" s="100">
        <f>SUM(D116)</f>
        <v>0</v>
      </c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1:13">
      <c r="A116" s="105">
        <v>3</v>
      </c>
      <c r="B116" s="106"/>
      <c r="C116" s="107" t="s">
        <v>49</v>
      </c>
      <c r="D116" s="98">
        <f>SUM(D117,D125,D141,D144)</f>
        <v>0</v>
      </c>
      <c r="E116" s="108"/>
      <c r="F116" s="108"/>
      <c r="G116" s="108"/>
      <c r="H116" s="108"/>
      <c r="I116" s="108"/>
      <c r="J116" s="108"/>
      <c r="K116" s="108"/>
      <c r="L116" s="108"/>
      <c r="M116" s="108"/>
    </row>
    <row r="117" spans="1:13">
      <c r="A117" s="105">
        <v>31</v>
      </c>
      <c r="B117" s="106"/>
      <c r="C117" s="107" t="s">
        <v>25</v>
      </c>
      <c r="D117" s="98">
        <f>SUM(D118,D120,D122)</f>
        <v>0</v>
      </c>
      <c r="E117" s="108"/>
      <c r="F117" s="108"/>
      <c r="G117" s="108"/>
      <c r="H117" s="108"/>
      <c r="I117" s="108"/>
      <c r="J117" s="108"/>
      <c r="K117" s="108"/>
      <c r="L117" s="108"/>
      <c r="M117" s="108"/>
    </row>
    <row r="118" spans="1:13">
      <c r="A118" s="105">
        <v>311</v>
      </c>
      <c r="B118" s="106"/>
      <c r="C118" s="107" t="s">
        <v>26</v>
      </c>
      <c r="D118" s="98">
        <f>SUM(D119)</f>
        <v>0</v>
      </c>
      <c r="E118" s="108"/>
      <c r="F118" s="108"/>
      <c r="G118" s="108"/>
      <c r="H118" s="108"/>
      <c r="I118" s="108"/>
      <c r="J118" s="108"/>
      <c r="K118" s="108"/>
      <c r="L118" s="108"/>
      <c r="M118" s="108"/>
    </row>
    <row r="119" spans="1:13">
      <c r="A119" s="105">
        <v>3111</v>
      </c>
      <c r="B119" s="109">
        <v>518</v>
      </c>
      <c r="C119" s="107" t="s">
        <v>101</v>
      </c>
      <c r="D119" s="98">
        <v>0</v>
      </c>
      <c r="E119" s="108"/>
      <c r="F119" s="108"/>
      <c r="G119" s="108"/>
      <c r="H119" s="108"/>
      <c r="I119" s="108"/>
      <c r="J119" s="108"/>
      <c r="K119" s="108"/>
      <c r="L119" s="108"/>
      <c r="M119" s="108"/>
    </row>
    <row r="120" spans="1:13">
      <c r="A120" s="105">
        <v>312</v>
      </c>
      <c r="B120" s="106"/>
      <c r="C120" s="107" t="s">
        <v>27</v>
      </c>
      <c r="D120" s="98">
        <f>SUM(D121)</f>
        <v>0</v>
      </c>
      <c r="E120" s="108"/>
      <c r="F120" s="108"/>
      <c r="G120" s="108"/>
      <c r="H120" s="108"/>
      <c r="I120" s="108"/>
      <c r="J120" s="108"/>
      <c r="K120" s="108"/>
      <c r="L120" s="108"/>
      <c r="M120" s="108"/>
    </row>
    <row r="121" spans="1:13">
      <c r="A121" s="105">
        <v>3121</v>
      </c>
      <c r="B121" s="109">
        <v>519</v>
      </c>
      <c r="C121" s="107" t="s">
        <v>27</v>
      </c>
      <c r="D121" s="98">
        <v>0</v>
      </c>
      <c r="E121" s="108"/>
      <c r="F121" s="108"/>
      <c r="G121" s="108"/>
      <c r="H121" s="108"/>
      <c r="I121" s="108"/>
      <c r="J121" s="108"/>
      <c r="K121" s="108"/>
      <c r="L121" s="108"/>
      <c r="M121" s="108"/>
    </row>
    <row r="122" spans="1:13">
      <c r="A122" s="105">
        <v>313</v>
      </c>
      <c r="B122" s="106"/>
      <c r="C122" s="107" t="s">
        <v>28</v>
      </c>
      <c r="D122" s="98">
        <f>SUM(D123:D124)</f>
        <v>0</v>
      </c>
      <c r="E122" s="108"/>
      <c r="F122" s="108"/>
      <c r="G122" s="108"/>
      <c r="H122" s="108"/>
      <c r="I122" s="108"/>
      <c r="J122" s="108"/>
      <c r="K122" s="108"/>
      <c r="L122" s="108"/>
      <c r="M122" s="108"/>
    </row>
    <row r="123" spans="1:13" ht="25.5">
      <c r="A123" s="105">
        <v>3132</v>
      </c>
      <c r="B123" s="109">
        <v>520</v>
      </c>
      <c r="C123" s="107" t="s">
        <v>102</v>
      </c>
      <c r="D123" s="98">
        <v>0</v>
      </c>
      <c r="E123" s="108"/>
      <c r="F123" s="108"/>
      <c r="G123" s="108"/>
      <c r="H123" s="108"/>
      <c r="I123" s="108"/>
      <c r="J123" s="108"/>
      <c r="K123" s="108"/>
      <c r="L123" s="108"/>
      <c r="M123" s="108"/>
    </row>
    <row r="124" spans="1:13" ht="25.5">
      <c r="A124" s="105">
        <v>3133</v>
      </c>
      <c r="B124" s="109">
        <v>521</v>
      </c>
      <c r="C124" s="107" t="s">
        <v>103</v>
      </c>
      <c r="D124" s="98">
        <v>0</v>
      </c>
      <c r="E124" s="108"/>
      <c r="F124" s="108"/>
      <c r="G124" s="108"/>
      <c r="H124" s="108"/>
      <c r="I124" s="108"/>
      <c r="J124" s="108"/>
      <c r="K124" s="108"/>
      <c r="L124" s="108"/>
      <c r="M124" s="108"/>
    </row>
    <row r="125" spans="1:13">
      <c r="A125" s="105">
        <v>32</v>
      </c>
      <c r="B125" s="106"/>
      <c r="C125" s="107" t="s">
        <v>29</v>
      </c>
      <c r="D125" s="98">
        <f>SUM(D126,D129,D132,D136,D138)</f>
        <v>0</v>
      </c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1:13">
      <c r="A126" s="105">
        <v>321</v>
      </c>
      <c r="B126" s="106"/>
      <c r="C126" s="107" t="s">
        <v>30</v>
      </c>
      <c r="D126" s="98">
        <f>SUM(D127:D128)</f>
        <v>0</v>
      </c>
      <c r="E126" s="108"/>
      <c r="F126" s="108"/>
      <c r="G126" s="108"/>
      <c r="H126" s="108"/>
      <c r="I126" s="108"/>
      <c r="J126" s="108"/>
      <c r="K126" s="108"/>
      <c r="L126" s="108"/>
      <c r="M126" s="108"/>
    </row>
    <row r="127" spans="1:13">
      <c r="A127" s="105">
        <v>3211</v>
      </c>
      <c r="B127" s="109">
        <v>522</v>
      </c>
      <c r="C127" s="107" t="s">
        <v>52</v>
      </c>
      <c r="D127" s="98">
        <v>0</v>
      </c>
      <c r="E127" s="108"/>
      <c r="F127" s="108"/>
      <c r="G127" s="108"/>
      <c r="H127" s="108"/>
      <c r="I127" s="108"/>
      <c r="J127" s="108"/>
      <c r="K127" s="108"/>
      <c r="L127" s="108"/>
      <c r="M127" s="108"/>
    </row>
    <row r="128" spans="1:13" ht="25.5">
      <c r="A128" s="105">
        <v>3212</v>
      </c>
      <c r="B128" s="109">
        <v>523</v>
      </c>
      <c r="C128" s="107" t="s">
        <v>94</v>
      </c>
      <c r="D128" s="98">
        <v>0</v>
      </c>
      <c r="E128" s="108"/>
      <c r="F128" s="108"/>
      <c r="G128" s="108"/>
      <c r="H128" s="108"/>
      <c r="I128" s="108"/>
      <c r="J128" s="108"/>
      <c r="K128" s="108"/>
      <c r="L128" s="108"/>
      <c r="M128" s="108"/>
    </row>
    <row r="129" spans="1:13">
      <c r="A129" s="105">
        <v>322</v>
      </c>
      <c r="B129" s="106"/>
      <c r="C129" s="107" t="s">
        <v>31</v>
      </c>
      <c r="D129" s="98">
        <f>SUM(D130:D131)</f>
        <v>0</v>
      </c>
      <c r="E129" s="108"/>
      <c r="F129" s="108"/>
      <c r="G129" s="108"/>
      <c r="H129" s="108"/>
      <c r="I129" s="108"/>
      <c r="J129" s="108"/>
      <c r="K129" s="108"/>
      <c r="L129" s="108"/>
      <c r="M129" s="108"/>
    </row>
    <row r="130" spans="1:13">
      <c r="A130" s="105">
        <v>3221</v>
      </c>
      <c r="B130" s="109">
        <v>524</v>
      </c>
      <c r="C130" s="107" t="s">
        <v>55</v>
      </c>
      <c r="D130" s="98">
        <v>0</v>
      </c>
      <c r="E130" s="108"/>
      <c r="F130" s="108"/>
      <c r="G130" s="108"/>
      <c r="H130" s="108"/>
      <c r="I130" s="108"/>
      <c r="J130" s="108"/>
      <c r="K130" s="108"/>
      <c r="L130" s="108"/>
      <c r="M130" s="108"/>
    </row>
    <row r="131" spans="1:13">
      <c r="A131" s="105">
        <v>3222</v>
      </c>
      <c r="B131" s="109">
        <v>525</v>
      </c>
      <c r="C131" s="107" t="s">
        <v>89</v>
      </c>
      <c r="D131" s="98">
        <v>0</v>
      </c>
      <c r="E131" s="108"/>
      <c r="F131" s="108"/>
      <c r="G131" s="108"/>
      <c r="H131" s="108"/>
      <c r="I131" s="108"/>
      <c r="J131" s="108"/>
      <c r="K131" s="108"/>
      <c r="L131" s="108"/>
      <c r="M131" s="108"/>
    </row>
    <row r="132" spans="1:13">
      <c r="A132" s="105">
        <v>323</v>
      </c>
      <c r="B132" s="109"/>
      <c r="C132" s="107" t="s">
        <v>32</v>
      </c>
      <c r="D132" s="98">
        <f>SUM(D133:D135)</f>
        <v>0</v>
      </c>
      <c r="E132" s="108"/>
      <c r="F132" s="108"/>
      <c r="G132" s="108"/>
      <c r="H132" s="108"/>
      <c r="I132" s="108"/>
      <c r="J132" s="108"/>
      <c r="K132" s="108"/>
      <c r="L132" s="108"/>
      <c r="M132" s="108"/>
    </row>
    <row r="133" spans="1:13">
      <c r="A133" s="105">
        <v>3231</v>
      </c>
      <c r="B133" s="109">
        <v>526</v>
      </c>
      <c r="C133" s="107" t="s">
        <v>60</v>
      </c>
      <c r="D133" s="98">
        <v>0</v>
      </c>
      <c r="E133" s="108"/>
      <c r="F133" s="108"/>
      <c r="G133" s="108"/>
      <c r="H133" s="108"/>
      <c r="I133" s="108"/>
      <c r="J133" s="108"/>
      <c r="K133" s="108"/>
      <c r="L133" s="108"/>
      <c r="M133" s="108"/>
    </row>
    <row r="134" spans="1:13">
      <c r="A134" s="105">
        <v>3237</v>
      </c>
      <c r="B134" s="109">
        <v>527</v>
      </c>
      <c r="C134" s="107" t="s">
        <v>51</v>
      </c>
      <c r="D134" s="98">
        <v>0</v>
      </c>
      <c r="E134" s="108"/>
      <c r="F134" s="108"/>
      <c r="G134" s="108"/>
      <c r="H134" s="108"/>
      <c r="I134" s="108"/>
      <c r="J134" s="108"/>
      <c r="K134" s="108"/>
      <c r="L134" s="108"/>
      <c r="M134" s="108"/>
    </row>
    <row r="135" spans="1:13">
      <c r="A135" s="105">
        <v>3239</v>
      </c>
      <c r="B135" s="109">
        <v>528</v>
      </c>
      <c r="C135" s="107" t="s">
        <v>66</v>
      </c>
      <c r="D135" s="98">
        <v>0</v>
      </c>
      <c r="E135" s="108"/>
      <c r="F135" s="108"/>
      <c r="G135" s="108"/>
      <c r="H135" s="108"/>
      <c r="I135" s="108"/>
      <c r="J135" s="108"/>
      <c r="K135" s="108"/>
      <c r="L135" s="108"/>
      <c r="M135" s="108"/>
    </row>
    <row r="136" spans="1:13" ht="25.5">
      <c r="A136" s="105">
        <v>324</v>
      </c>
      <c r="B136" s="109"/>
      <c r="C136" s="107" t="s">
        <v>67</v>
      </c>
      <c r="D136" s="98">
        <f>SUM(D137)</f>
        <v>0</v>
      </c>
      <c r="E136" s="108"/>
      <c r="F136" s="108"/>
      <c r="G136" s="108"/>
      <c r="H136" s="108"/>
      <c r="I136" s="108"/>
      <c r="J136" s="108"/>
      <c r="K136" s="108"/>
      <c r="L136" s="108"/>
      <c r="M136" s="108"/>
    </row>
    <row r="137" spans="1:13" ht="25.5">
      <c r="A137" s="105">
        <v>3241</v>
      </c>
      <c r="B137" s="109">
        <v>529</v>
      </c>
      <c r="C137" s="107" t="s">
        <v>67</v>
      </c>
      <c r="D137" s="98">
        <v>0</v>
      </c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>
      <c r="A138" s="105">
        <v>329</v>
      </c>
      <c r="B138" s="106"/>
      <c r="C138" s="107" t="s">
        <v>33</v>
      </c>
      <c r="D138" s="98">
        <f>SUM(D139:D140)</f>
        <v>0</v>
      </c>
      <c r="E138" s="108"/>
      <c r="F138" s="108"/>
      <c r="G138" s="108"/>
      <c r="H138" s="108"/>
      <c r="I138" s="108"/>
      <c r="J138" s="108"/>
      <c r="K138" s="108"/>
      <c r="L138" s="108"/>
      <c r="M138" s="108"/>
    </row>
    <row r="139" spans="1:13">
      <c r="A139" s="105">
        <v>3293</v>
      </c>
      <c r="B139" s="109">
        <v>530</v>
      </c>
      <c r="C139" s="107" t="s">
        <v>69</v>
      </c>
      <c r="D139" s="98">
        <v>0</v>
      </c>
      <c r="E139" s="108"/>
      <c r="F139" s="108"/>
      <c r="G139" s="108"/>
      <c r="H139" s="108"/>
      <c r="I139" s="108"/>
      <c r="J139" s="108"/>
      <c r="K139" s="108"/>
      <c r="L139" s="108"/>
      <c r="M139" s="108"/>
    </row>
    <row r="140" spans="1:13">
      <c r="A140" s="105">
        <v>3299</v>
      </c>
      <c r="B140" s="109">
        <v>531</v>
      </c>
      <c r="C140" s="107" t="s">
        <v>33</v>
      </c>
      <c r="D140" s="98">
        <v>0</v>
      </c>
      <c r="E140" s="108"/>
      <c r="F140" s="108"/>
      <c r="G140" s="108"/>
      <c r="H140" s="108"/>
      <c r="I140" s="108"/>
      <c r="J140" s="108"/>
      <c r="K140" s="108"/>
      <c r="L140" s="108"/>
      <c r="M140" s="108"/>
    </row>
    <row r="141" spans="1:13">
      <c r="A141" s="105">
        <v>34</v>
      </c>
      <c r="B141" s="106"/>
      <c r="C141" s="107" t="s">
        <v>72</v>
      </c>
      <c r="D141" s="98">
        <f>SUM(D142)</f>
        <v>0</v>
      </c>
      <c r="E141" s="108"/>
      <c r="F141" s="108"/>
      <c r="G141" s="108"/>
      <c r="H141" s="108"/>
      <c r="I141" s="108"/>
      <c r="J141" s="108"/>
      <c r="K141" s="108"/>
      <c r="L141" s="108"/>
      <c r="M141" s="108"/>
    </row>
    <row r="142" spans="1:13">
      <c r="A142" s="105">
        <v>343</v>
      </c>
      <c r="B142" s="106"/>
      <c r="C142" s="107" t="s">
        <v>34</v>
      </c>
      <c r="D142" s="98">
        <f>SUM(D143)</f>
        <v>0</v>
      </c>
      <c r="E142" s="108"/>
      <c r="F142" s="108"/>
      <c r="G142" s="108"/>
      <c r="H142" s="108"/>
      <c r="I142" s="108"/>
      <c r="J142" s="108"/>
      <c r="K142" s="108"/>
      <c r="L142" s="108"/>
      <c r="M142" s="108"/>
    </row>
    <row r="143" spans="1:13" ht="25.5">
      <c r="A143" s="105">
        <v>3431</v>
      </c>
      <c r="B143" s="109">
        <v>532</v>
      </c>
      <c r="C143" s="107" t="s">
        <v>73</v>
      </c>
      <c r="D143" s="98">
        <v>0</v>
      </c>
      <c r="E143" s="108"/>
      <c r="F143" s="108"/>
      <c r="G143" s="108"/>
      <c r="H143" s="108"/>
      <c r="I143" s="108"/>
      <c r="J143" s="108"/>
      <c r="K143" s="108"/>
      <c r="L143" s="108"/>
      <c r="M143" s="108"/>
    </row>
    <row r="144" spans="1:13">
      <c r="A144" s="105">
        <v>38</v>
      </c>
      <c r="B144" s="106"/>
      <c r="C144" s="107" t="s">
        <v>90</v>
      </c>
      <c r="D144" s="98">
        <f>SUM(D145)</f>
        <v>0</v>
      </c>
      <c r="E144" s="108"/>
      <c r="F144" s="108"/>
      <c r="G144" s="108"/>
      <c r="H144" s="108"/>
      <c r="I144" s="108"/>
      <c r="J144" s="108"/>
      <c r="K144" s="108"/>
      <c r="L144" s="108"/>
      <c r="M144" s="108"/>
    </row>
    <row r="145" spans="1:13">
      <c r="A145" s="105">
        <v>381</v>
      </c>
      <c r="B145" s="106"/>
      <c r="C145" s="107" t="s">
        <v>91</v>
      </c>
      <c r="D145" s="98">
        <f>SUM(D146)</f>
        <v>0</v>
      </c>
      <c r="E145" s="108"/>
      <c r="F145" s="108"/>
      <c r="G145" s="108"/>
      <c r="H145" s="108"/>
      <c r="I145" s="108"/>
      <c r="J145" s="108"/>
      <c r="K145" s="108"/>
      <c r="L145" s="108"/>
      <c r="M145" s="108"/>
    </row>
    <row r="146" spans="1:13">
      <c r="A146" s="105">
        <v>3811</v>
      </c>
      <c r="B146" s="109">
        <v>942</v>
      </c>
      <c r="C146" s="107" t="s">
        <v>35</v>
      </c>
      <c r="D146" s="98">
        <v>0</v>
      </c>
      <c r="E146" s="108"/>
      <c r="F146" s="108"/>
      <c r="G146" s="108"/>
      <c r="H146" s="108"/>
      <c r="I146" s="108"/>
      <c r="J146" s="108"/>
      <c r="K146" s="108"/>
      <c r="L146" s="108"/>
      <c r="M146" s="108"/>
    </row>
    <row r="147" spans="1:13">
      <c r="A147" s="105"/>
      <c r="B147" s="106"/>
      <c r="C147" s="107"/>
      <c r="D147" s="98"/>
      <c r="E147" s="108"/>
      <c r="F147" s="108"/>
      <c r="G147" s="108"/>
      <c r="H147" s="108"/>
      <c r="I147" s="108"/>
      <c r="J147" s="108"/>
      <c r="K147" s="108"/>
      <c r="L147" s="108"/>
      <c r="M147" s="108"/>
    </row>
    <row r="148" spans="1:13" ht="25.5">
      <c r="A148" s="122" t="s">
        <v>104</v>
      </c>
      <c r="B148" s="122"/>
      <c r="C148" s="123" t="s">
        <v>105</v>
      </c>
      <c r="D148" s="100">
        <f>SUM(D149)</f>
        <v>0</v>
      </c>
      <c r="E148" s="124"/>
      <c r="F148" s="124"/>
      <c r="G148" s="124"/>
      <c r="H148" s="124"/>
      <c r="I148" s="124"/>
      <c r="J148" s="124"/>
      <c r="K148" s="124"/>
      <c r="L148" s="124"/>
      <c r="M148" s="124"/>
    </row>
    <row r="149" spans="1:13">
      <c r="A149" s="105">
        <v>3</v>
      </c>
      <c r="B149" s="106"/>
      <c r="C149" s="107" t="s">
        <v>49</v>
      </c>
      <c r="D149" s="98">
        <f>SUM(D150,D160)</f>
        <v>0</v>
      </c>
      <c r="E149" s="108"/>
      <c r="F149" s="108"/>
      <c r="G149" s="108"/>
      <c r="H149" s="108"/>
      <c r="I149" s="108"/>
      <c r="J149" s="108"/>
      <c r="K149" s="108"/>
      <c r="L149" s="108"/>
      <c r="M149" s="108"/>
    </row>
    <row r="150" spans="1:13">
      <c r="A150" s="105">
        <v>32</v>
      </c>
      <c r="B150" s="106"/>
      <c r="C150" s="107" t="s">
        <v>29</v>
      </c>
      <c r="D150" s="98">
        <f>SUM(D151,D153,D155,D157)</f>
        <v>0</v>
      </c>
      <c r="E150" s="108"/>
      <c r="F150" s="108"/>
      <c r="G150" s="108"/>
      <c r="H150" s="108"/>
      <c r="I150" s="108"/>
      <c r="J150" s="108"/>
      <c r="K150" s="108"/>
      <c r="L150" s="108"/>
      <c r="M150" s="108"/>
    </row>
    <row r="151" spans="1:13">
      <c r="A151" s="105">
        <v>321</v>
      </c>
      <c r="B151" s="106"/>
      <c r="C151" s="107" t="s">
        <v>30</v>
      </c>
      <c r="D151" s="98">
        <f>SUM(D152)</f>
        <v>0</v>
      </c>
      <c r="E151" s="108"/>
      <c r="F151" s="108"/>
      <c r="G151" s="108"/>
      <c r="H151" s="108"/>
      <c r="I151" s="108"/>
      <c r="J151" s="108"/>
      <c r="K151" s="108"/>
      <c r="L151" s="108"/>
      <c r="M151" s="108"/>
    </row>
    <row r="152" spans="1:13">
      <c r="A152" s="105">
        <v>3211</v>
      </c>
      <c r="B152" s="109">
        <v>533</v>
      </c>
      <c r="C152" s="107" t="s">
        <v>52</v>
      </c>
      <c r="D152" s="98">
        <v>0</v>
      </c>
      <c r="E152" s="108"/>
      <c r="F152" s="108"/>
      <c r="G152" s="108"/>
      <c r="H152" s="108"/>
      <c r="I152" s="108"/>
      <c r="J152" s="108"/>
      <c r="K152" s="108"/>
      <c r="L152" s="108"/>
      <c r="M152" s="108"/>
    </row>
    <row r="153" spans="1:13">
      <c r="A153" s="105">
        <v>322</v>
      </c>
      <c r="B153" s="106"/>
      <c r="C153" s="107" t="s">
        <v>31</v>
      </c>
      <c r="D153" s="98">
        <f>SUM(D154)</f>
        <v>0</v>
      </c>
      <c r="E153" s="108"/>
      <c r="F153" s="108"/>
      <c r="G153" s="108"/>
      <c r="H153" s="108"/>
      <c r="I153" s="108"/>
      <c r="J153" s="108"/>
      <c r="K153" s="108"/>
      <c r="L153" s="108"/>
      <c r="M153" s="108"/>
    </row>
    <row r="154" spans="1:13">
      <c r="A154" s="105">
        <v>3221</v>
      </c>
      <c r="B154" s="109">
        <v>534</v>
      </c>
      <c r="C154" s="107" t="s">
        <v>55</v>
      </c>
      <c r="D154" s="98">
        <v>0</v>
      </c>
      <c r="E154" s="108"/>
      <c r="F154" s="108"/>
      <c r="G154" s="108"/>
      <c r="H154" s="108"/>
      <c r="I154" s="108"/>
      <c r="J154" s="108"/>
      <c r="K154" s="108"/>
      <c r="L154" s="108"/>
      <c r="M154" s="108"/>
    </row>
    <row r="155" spans="1:13">
      <c r="A155" s="105">
        <v>323</v>
      </c>
      <c r="B155" s="106"/>
      <c r="C155" s="107" t="s">
        <v>32</v>
      </c>
      <c r="D155" s="98">
        <f>SUM(D156)</f>
        <v>0</v>
      </c>
      <c r="E155" s="108"/>
      <c r="F155" s="108"/>
      <c r="G155" s="108"/>
      <c r="H155" s="108"/>
      <c r="I155" s="108"/>
      <c r="J155" s="108"/>
      <c r="K155" s="108"/>
      <c r="L155" s="108"/>
      <c r="M155" s="108"/>
    </row>
    <row r="156" spans="1:13">
      <c r="A156" s="105">
        <v>3231</v>
      </c>
      <c r="B156" s="109">
        <v>535</v>
      </c>
      <c r="C156" s="107" t="s">
        <v>60</v>
      </c>
      <c r="D156" s="98">
        <v>0</v>
      </c>
      <c r="E156" s="108"/>
      <c r="F156" s="108"/>
      <c r="G156" s="108"/>
      <c r="H156" s="108"/>
      <c r="I156" s="108"/>
      <c r="J156" s="108"/>
      <c r="K156" s="108"/>
      <c r="L156" s="108"/>
      <c r="M156" s="108"/>
    </row>
    <row r="157" spans="1:13">
      <c r="A157" s="105">
        <v>329</v>
      </c>
      <c r="B157" s="106"/>
      <c r="C157" s="107" t="s">
        <v>33</v>
      </c>
      <c r="D157" s="98">
        <f>SUM(D158:D159)</f>
        <v>0</v>
      </c>
      <c r="E157" s="108"/>
      <c r="F157" s="108"/>
      <c r="G157" s="108"/>
      <c r="H157" s="108"/>
      <c r="I157" s="108"/>
      <c r="J157" s="108"/>
      <c r="K157" s="108"/>
      <c r="L157" s="108"/>
      <c r="M157" s="108"/>
    </row>
    <row r="158" spans="1:13">
      <c r="A158" s="105">
        <v>3293</v>
      </c>
      <c r="B158" s="109">
        <v>536</v>
      </c>
      <c r="C158" s="107" t="s">
        <v>69</v>
      </c>
      <c r="D158" s="98">
        <v>0</v>
      </c>
      <c r="E158" s="108"/>
      <c r="F158" s="108"/>
      <c r="G158" s="108"/>
      <c r="H158" s="108"/>
      <c r="I158" s="108"/>
      <c r="J158" s="108"/>
      <c r="K158" s="108"/>
      <c r="L158" s="108"/>
      <c r="M158" s="108"/>
    </row>
    <row r="159" spans="1:13">
      <c r="A159" s="105">
        <v>3299</v>
      </c>
      <c r="B159" s="109">
        <v>537</v>
      </c>
      <c r="C159" s="107" t="s">
        <v>33</v>
      </c>
      <c r="D159" s="98">
        <v>0</v>
      </c>
      <c r="E159" s="108"/>
      <c r="F159" s="108"/>
      <c r="G159" s="108"/>
      <c r="H159" s="108"/>
      <c r="I159" s="108"/>
      <c r="J159" s="108"/>
      <c r="K159" s="108"/>
      <c r="L159" s="108"/>
      <c r="M159" s="108"/>
    </row>
    <row r="160" spans="1:13">
      <c r="A160" s="105">
        <v>38</v>
      </c>
      <c r="B160" s="106"/>
      <c r="C160" s="107" t="s">
        <v>90</v>
      </c>
      <c r="D160" s="98">
        <f>SUM(D161)</f>
        <v>0</v>
      </c>
      <c r="E160" s="108"/>
      <c r="F160" s="108"/>
      <c r="G160" s="108"/>
      <c r="H160" s="108"/>
      <c r="I160" s="108"/>
      <c r="J160" s="108"/>
      <c r="K160" s="108"/>
      <c r="L160" s="108"/>
      <c r="M160" s="108"/>
    </row>
    <row r="161" spans="1:13">
      <c r="A161" s="105">
        <v>381</v>
      </c>
      <c r="B161" s="106"/>
      <c r="C161" s="107" t="s">
        <v>91</v>
      </c>
      <c r="D161" s="98">
        <f>SUM(D162)</f>
        <v>0</v>
      </c>
      <c r="E161" s="108"/>
      <c r="F161" s="108"/>
      <c r="G161" s="108"/>
      <c r="H161" s="108"/>
      <c r="I161" s="108"/>
      <c r="J161" s="108"/>
      <c r="K161" s="108"/>
      <c r="L161" s="108"/>
      <c r="M161" s="108"/>
    </row>
    <row r="162" spans="1:13">
      <c r="A162" s="105">
        <v>3811</v>
      </c>
      <c r="B162" s="109">
        <v>943</v>
      </c>
      <c r="C162" s="107" t="s">
        <v>35</v>
      </c>
      <c r="D162" s="98">
        <v>0</v>
      </c>
      <c r="E162" s="108"/>
      <c r="F162" s="108"/>
      <c r="G162" s="108"/>
      <c r="H162" s="108"/>
      <c r="I162" s="108"/>
      <c r="J162" s="108"/>
      <c r="K162" s="108"/>
      <c r="L162" s="108"/>
      <c r="M162" s="108"/>
    </row>
    <row r="163" spans="1:13">
      <c r="A163" s="105"/>
      <c r="B163" s="106"/>
      <c r="C163" s="107"/>
      <c r="D163" s="98"/>
      <c r="E163" s="108"/>
      <c r="F163" s="108"/>
      <c r="G163" s="108"/>
      <c r="H163" s="108"/>
      <c r="I163" s="108"/>
      <c r="J163" s="108"/>
      <c r="K163" s="108"/>
      <c r="L163" s="108"/>
      <c r="M163" s="108"/>
    </row>
    <row r="164" spans="1:13" ht="25.5">
      <c r="A164" s="122" t="s">
        <v>106</v>
      </c>
      <c r="B164" s="122"/>
      <c r="C164" s="123" t="s">
        <v>107</v>
      </c>
      <c r="D164" s="100">
        <f>SUM(D165)</f>
        <v>0</v>
      </c>
      <c r="E164" s="124"/>
      <c r="F164" s="124"/>
      <c r="G164" s="124"/>
      <c r="H164" s="124"/>
      <c r="I164" s="124"/>
      <c r="J164" s="124"/>
      <c r="K164" s="124"/>
      <c r="L164" s="124"/>
      <c r="M164" s="124"/>
    </row>
    <row r="165" spans="1:13">
      <c r="A165" s="105">
        <v>3</v>
      </c>
      <c r="B165" s="106"/>
      <c r="C165" s="107" t="s">
        <v>49</v>
      </c>
      <c r="D165" s="98">
        <f>SUM(D166)</f>
        <v>0</v>
      </c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1:13">
      <c r="A166" s="105">
        <v>32</v>
      </c>
      <c r="B166" s="106"/>
      <c r="C166" s="107" t="s">
        <v>29</v>
      </c>
      <c r="D166" s="98">
        <f>SUM(D167,D169,D171,D175)</f>
        <v>0</v>
      </c>
      <c r="E166" s="108"/>
      <c r="F166" s="108"/>
      <c r="G166" s="108"/>
      <c r="H166" s="108"/>
      <c r="I166" s="108"/>
      <c r="J166" s="108"/>
      <c r="K166" s="108"/>
      <c r="L166" s="108"/>
      <c r="M166" s="108"/>
    </row>
    <row r="167" spans="1:13">
      <c r="A167" s="105">
        <v>321</v>
      </c>
      <c r="B167" s="106"/>
      <c r="C167" s="107" t="s">
        <v>30</v>
      </c>
      <c r="D167" s="98">
        <f>SUM(D168)</f>
        <v>0</v>
      </c>
      <c r="E167" s="108"/>
      <c r="F167" s="108"/>
      <c r="G167" s="108"/>
      <c r="H167" s="108"/>
      <c r="I167" s="108"/>
      <c r="J167" s="108"/>
      <c r="K167" s="108"/>
      <c r="L167" s="108"/>
      <c r="M167" s="108"/>
    </row>
    <row r="168" spans="1:13">
      <c r="A168" s="105">
        <v>3211</v>
      </c>
      <c r="B168" s="109">
        <v>538</v>
      </c>
      <c r="C168" s="107" t="s">
        <v>52</v>
      </c>
      <c r="D168" s="98">
        <v>0</v>
      </c>
      <c r="E168" s="108"/>
      <c r="F168" s="108"/>
      <c r="G168" s="108"/>
      <c r="H168" s="108"/>
      <c r="I168" s="108"/>
      <c r="J168" s="108"/>
      <c r="K168" s="108"/>
      <c r="L168" s="108"/>
      <c r="M168" s="108"/>
    </row>
    <row r="169" spans="1:13">
      <c r="A169" s="105">
        <v>322</v>
      </c>
      <c r="B169" s="106"/>
      <c r="C169" s="107" t="s">
        <v>31</v>
      </c>
      <c r="D169" s="98">
        <f>SUM(D170)</f>
        <v>0</v>
      </c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1:13">
      <c r="A170" s="105">
        <v>3221</v>
      </c>
      <c r="B170" s="109">
        <v>539</v>
      </c>
      <c r="C170" s="107" t="s">
        <v>55</v>
      </c>
      <c r="D170" s="98">
        <v>0</v>
      </c>
      <c r="E170" s="108"/>
      <c r="F170" s="108"/>
      <c r="G170" s="108"/>
      <c r="H170" s="108"/>
      <c r="I170" s="108"/>
      <c r="J170" s="108"/>
      <c r="K170" s="108"/>
      <c r="L170" s="108"/>
      <c r="M170" s="108"/>
    </row>
    <row r="171" spans="1:13">
      <c r="A171" s="105">
        <v>323</v>
      </c>
      <c r="B171" s="106"/>
      <c r="C171" s="107" t="s">
        <v>32</v>
      </c>
      <c r="D171" s="98">
        <f>SUM(D172:D174)</f>
        <v>0</v>
      </c>
      <c r="E171" s="108"/>
      <c r="F171" s="108"/>
      <c r="G171" s="108"/>
      <c r="H171" s="108"/>
      <c r="I171" s="108"/>
      <c r="J171" s="108"/>
      <c r="K171" s="108"/>
      <c r="L171" s="108"/>
      <c r="M171" s="108"/>
    </row>
    <row r="172" spans="1:13">
      <c r="A172" s="105">
        <v>3231</v>
      </c>
      <c r="B172" s="109">
        <v>540</v>
      </c>
      <c r="C172" s="107" t="s">
        <v>60</v>
      </c>
      <c r="D172" s="98">
        <v>0</v>
      </c>
      <c r="E172" s="108"/>
      <c r="F172" s="108"/>
      <c r="G172" s="108"/>
      <c r="H172" s="108"/>
      <c r="I172" s="108"/>
      <c r="J172" s="108"/>
      <c r="K172" s="108"/>
      <c r="L172" s="108"/>
      <c r="M172" s="108"/>
    </row>
    <row r="173" spans="1:13">
      <c r="A173" s="105">
        <v>3237</v>
      </c>
      <c r="B173" s="109">
        <v>541</v>
      </c>
      <c r="C173" s="107" t="s">
        <v>51</v>
      </c>
      <c r="D173" s="98">
        <v>0</v>
      </c>
      <c r="E173" s="108"/>
      <c r="F173" s="108"/>
      <c r="G173" s="108"/>
      <c r="H173" s="108"/>
      <c r="I173" s="108"/>
      <c r="J173" s="108"/>
      <c r="K173" s="108"/>
      <c r="L173" s="108"/>
      <c r="M173" s="108"/>
    </row>
    <row r="174" spans="1:13">
      <c r="A174" s="105">
        <v>3239</v>
      </c>
      <c r="B174" s="109">
        <v>542</v>
      </c>
      <c r="C174" s="107" t="s">
        <v>66</v>
      </c>
      <c r="D174" s="98">
        <v>0</v>
      </c>
      <c r="E174" s="108"/>
      <c r="F174" s="108"/>
      <c r="G174" s="108"/>
      <c r="H174" s="108"/>
      <c r="I174" s="108"/>
      <c r="J174" s="108"/>
      <c r="K174" s="108"/>
      <c r="L174" s="108"/>
      <c r="M174" s="108"/>
    </row>
    <row r="175" spans="1:13">
      <c r="A175" s="105">
        <v>329</v>
      </c>
      <c r="B175" s="106"/>
      <c r="C175" s="107" t="s">
        <v>33</v>
      </c>
      <c r="D175" s="98">
        <f>SUM(D176:D177)</f>
        <v>0</v>
      </c>
      <c r="E175" s="108"/>
      <c r="F175" s="108"/>
      <c r="G175" s="108"/>
      <c r="H175" s="108"/>
      <c r="I175" s="108"/>
      <c r="J175" s="108"/>
      <c r="K175" s="108"/>
      <c r="L175" s="108"/>
      <c r="M175" s="108"/>
    </row>
    <row r="176" spans="1:13">
      <c r="A176" s="105">
        <v>3293</v>
      </c>
      <c r="B176" s="109">
        <v>543</v>
      </c>
      <c r="C176" s="107" t="s">
        <v>69</v>
      </c>
      <c r="D176" s="98">
        <v>0</v>
      </c>
      <c r="E176" s="108"/>
      <c r="F176" s="108"/>
      <c r="G176" s="108"/>
      <c r="H176" s="108"/>
      <c r="I176" s="108"/>
      <c r="J176" s="108"/>
      <c r="K176" s="108"/>
      <c r="L176" s="108"/>
      <c r="M176" s="108"/>
    </row>
    <row r="177" spans="1:13">
      <c r="A177" s="105">
        <v>3299</v>
      </c>
      <c r="B177" s="109">
        <v>544</v>
      </c>
      <c r="C177" s="107" t="s">
        <v>33</v>
      </c>
      <c r="D177" s="98">
        <v>0</v>
      </c>
      <c r="E177" s="108"/>
      <c r="F177" s="108"/>
      <c r="G177" s="108"/>
      <c r="H177" s="108"/>
      <c r="I177" s="108"/>
      <c r="J177" s="108"/>
      <c r="K177" s="108"/>
      <c r="L177" s="108"/>
      <c r="M177" s="108"/>
    </row>
    <row r="178" spans="1:13">
      <c r="A178" s="105"/>
      <c r="B178" s="106"/>
      <c r="C178" s="107"/>
      <c r="D178" s="104"/>
      <c r="E178" s="108"/>
      <c r="F178" s="108"/>
      <c r="G178" s="108"/>
      <c r="H178" s="108"/>
      <c r="I178" s="108"/>
      <c r="J178" s="108"/>
      <c r="K178" s="108"/>
      <c r="L178" s="108"/>
      <c r="M178" s="108"/>
    </row>
    <row r="179" spans="1:13" ht="51">
      <c r="A179" s="122" t="s">
        <v>108</v>
      </c>
      <c r="B179" s="122"/>
      <c r="C179" s="123" t="s">
        <v>109</v>
      </c>
      <c r="D179" s="100">
        <f>SUM(D180)</f>
        <v>0</v>
      </c>
      <c r="E179" s="124"/>
      <c r="F179" s="124"/>
      <c r="G179" s="124"/>
      <c r="H179" s="124"/>
      <c r="I179" s="124"/>
      <c r="J179" s="124"/>
      <c r="K179" s="124"/>
      <c r="L179" s="124"/>
      <c r="M179" s="124"/>
    </row>
    <row r="180" spans="1:13">
      <c r="A180" s="105">
        <v>3</v>
      </c>
      <c r="B180" s="106"/>
      <c r="C180" s="107" t="s">
        <v>49</v>
      </c>
      <c r="D180" s="98">
        <f>SUM(D181)</f>
        <v>0</v>
      </c>
      <c r="E180" s="108"/>
      <c r="F180" s="108"/>
      <c r="G180" s="108"/>
      <c r="H180" s="108"/>
      <c r="I180" s="108"/>
      <c r="J180" s="108"/>
      <c r="K180" s="108"/>
      <c r="L180" s="108"/>
      <c r="M180" s="108"/>
    </row>
    <row r="181" spans="1:13">
      <c r="A181" s="105">
        <v>32</v>
      </c>
      <c r="B181" s="106"/>
      <c r="C181" s="107" t="s">
        <v>29</v>
      </c>
      <c r="D181" s="98">
        <f>SUM(D182)</f>
        <v>0</v>
      </c>
      <c r="E181" s="108"/>
      <c r="F181" s="108"/>
      <c r="G181" s="108"/>
      <c r="H181" s="108"/>
      <c r="I181" s="108"/>
      <c r="J181" s="108"/>
      <c r="K181" s="108"/>
      <c r="L181" s="108"/>
      <c r="M181" s="108"/>
    </row>
    <row r="182" spans="1:13">
      <c r="A182" s="105">
        <v>323</v>
      </c>
      <c r="B182" s="106"/>
      <c r="C182" s="107" t="s">
        <v>32</v>
      </c>
      <c r="D182" s="98">
        <f>SUM(D183:D184)</f>
        <v>0</v>
      </c>
      <c r="E182" s="108"/>
      <c r="F182" s="108"/>
      <c r="G182" s="108"/>
      <c r="H182" s="108"/>
      <c r="I182" s="108"/>
      <c r="J182" s="108"/>
      <c r="K182" s="108"/>
      <c r="L182" s="108"/>
      <c r="M182" s="108"/>
    </row>
    <row r="183" spans="1:13">
      <c r="A183" s="105">
        <v>3231</v>
      </c>
      <c r="B183" s="109">
        <v>546</v>
      </c>
      <c r="C183" s="107" t="s">
        <v>60</v>
      </c>
      <c r="D183" s="98">
        <v>0</v>
      </c>
      <c r="E183" s="108"/>
      <c r="F183" s="108"/>
      <c r="G183" s="108"/>
      <c r="H183" s="108"/>
      <c r="I183" s="108"/>
      <c r="J183" s="108"/>
      <c r="K183" s="108"/>
      <c r="L183" s="108"/>
      <c r="M183" s="108"/>
    </row>
    <row r="184" spans="1:13">
      <c r="A184" s="105">
        <v>3231</v>
      </c>
      <c r="B184" s="109">
        <v>547</v>
      </c>
      <c r="C184" s="107" t="s">
        <v>60</v>
      </c>
      <c r="D184" s="98">
        <v>0</v>
      </c>
      <c r="E184" s="108"/>
      <c r="F184" s="108"/>
      <c r="G184" s="108"/>
      <c r="H184" s="108"/>
      <c r="I184" s="108"/>
      <c r="J184" s="108"/>
      <c r="K184" s="108"/>
      <c r="L184" s="108"/>
      <c r="M184" s="108"/>
    </row>
    <row r="185" spans="1:13">
      <c r="A185" s="105"/>
      <c r="B185" s="106"/>
      <c r="C185" s="107"/>
      <c r="D185" s="98"/>
      <c r="E185" s="108"/>
      <c r="F185" s="108"/>
      <c r="G185" s="108"/>
      <c r="H185" s="108"/>
      <c r="I185" s="108"/>
      <c r="J185" s="108"/>
      <c r="K185" s="108"/>
      <c r="L185" s="108"/>
      <c r="M185" s="108"/>
    </row>
    <row r="186" spans="1:13">
      <c r="A186" s="122" t="s">
        <v>110</v>
      </c>
      <c r="B186" s="122"/>
      <c r="C186" s="123" t="s">
        <v>111</v>
      </c>
      <c r="D186" s="100">
        <f>SUM(D187)</f>
        <v>0</v>
      </c>
      <c r="E186" s="124"/>
      <c r="F186" s="124"/>
      <c r="G186" s="124"/>
      <c r="H186" s="124"/>
      <c r="I186" s="124"/>
      <c r="J186" s="124"/>
      <c r="K186" s="124"/>
      <c r="L186" s="124"/>
      <c r="M186" s="124"/>
    </row>
    <row r="187" spans="1:13">
      <c r="A187" s="105">
        <v>3</v>
      </c>
      <c r="B187" s="106"/>
      <c r="C187" s="107" t="s">
        <v>49</v>
      </c>
      <c r="D187" s="98">
        <f>SUM(D188)</f>
        <v>0</v>
      </c>
      <c r="E187" s="108"/>
      <c r="F187" s="108"/>
      <c r="G187" s="108"/>
      <c r="H187" s="108"/>
      <c r="I187" s="108"/>
      <c r="J187" s="108"/>
      <c r="K187" s="108"/>
      <c r="L187" s="108"/>
      <c r="M187" s="108"/>
    </row>
    <row r="188" spans="1:13">
      <c r="A188" s="105">
        <v>32</v>
      </c>
      <c r="B188" s="106"/>
      <c r="C188" s="107" t="s">
        <v>29</v>
      </c>
      <c r="D188" s="98">
        <f>SUM(D189,D191)</f>
        <v>0</v>
      </c>
      <c r="E188" s="108"/>
      <c r="F188" s="108"/>
      <c r="G188" s="108"/>
      <c r="H188" s="108"/>
      <c r="I188" s="108"/>
      <c r="J188" s="108"/>
      <c r="K188" s="108"/>
      <c r="L188" s="108"/>
      <c r="M188" s="108"/>
    </row>
    <row r="189" spans="1:13">
      <c r="A189" s="105">
        <v>323</v>
      </c>
      <c r="B189" s="106"/>
      <c r="C189" s="107" t="s">
        <v>32</v>
      </c>
      <c r="D189" s="98">
        <f>SUM(D190)</f>
        <v>0</v>
      </c>
      <c r="E189" s="108"/>
      <c r="F189" s="108"/>
      <c r="G189" s="108"/>
      <c r="H189" s="108"/>
      <c r="I189" s="108"/>
      <c r="J189" s="108"/>
      <c r="K189" s="108"/>
      <c r="L189" s="108"/>
      <c r="M189" s="108"/>
    </row>
    <row r="190" spans="1:13">
      <c r="A190" s="105">
        <v>3239</v>
      </c>
      <c r="B190" s="109">
        <v>548</v>
      </c>
      <c r="C190" s="107" t="s">
        <v>66</v>
      </c>
      <c r="D190" s="98">
        <v>0</v>
      </c>
      <c r="E190" s="108"/>
      <c r="F190" s="108"/>
      <c r="G190" s="108"/>
      <c r="H190" s="108"/>
      <c r="I190" s="108"/>
      <c r="J190" s="108"/>
      <c r="K190" s="108"/>
      <c r="L190" s="108"/>
      <c r="M190" s="108"/>
    </row>
    <row r="191" spans="1:13">
      <c r="A191" s="105">
        <v>329</v>
      </c>
      <c r="B191" s="106"/>
      <c r="C191" s="107" t="s">
        <v>33</v>
      </c>
      <c r="D191" s="98">
        <f>SUM(D192)</f>
        <v>0</v>
      </c>
      <c r="E191" s="108"/>
      <c r="F191" s="108"/>
      <c r="G191" s="108"/>
      <c r="H191" s="108"/>
      <c r="I191" s="108"/>
      <c r="J191" s="108"/>
      <c r="K191" s="108"/>
      <c r="L191" s="108"/>
      <c r="M191" s="108"/>
    </row>
    <row r="192" spans="1:13">
      <c r="A192" s="105">
        <v>3299</v>
      </c>
      <c r="B192" s="109">
        <v>944</v>
      </c>
      <c r="C192" s="107" t="s">
        <v>33</v>
      </c>
      <c r="D192" s="98">
        <v>0</v>
      </c>
      <c r="E192" s="108"/>
      <c r="F192" s="108"/>
      <c r="G192" s="108"/>
      <c r="H192" s="108"/>
      <c r="I192" s="108"/>
      <c r="J192" s="108"/>
      <c r="K192" s="108"/>
      <c r="L192" s="108"/>
      <c r="M192" s="108"/>
    </row>
    <row r="193" spans="1:13">
      <c r="A193" s="105"/>
      <c r="B193" s="106"/>
      <c r="C193" s="107"/>
      <c r="D193" s="98"/>
      <c r="E193" s="108"/>
      <c r="F193" s="108"/>
      <c r="G193" s="108"/>
      <c r="H193" s="108"/>
      <c r="I193" s="108"/>
      <c r="J193" s="108"/>
      <c r="K193" s="108"/>
      <c r="L193" s="108"/>
      <c r="M193" s="108"/>
    </row>
    <row r="194" spans="1:13" ht="38.25">
      <c r="A194" s="122" t="s">
        <v>112</v>
      </c>
      <c r="B194" s="122"/>
      <c r="C194" s="123" t="s">
        <v>113</v>
      </c>
      <c r="D194" s="100">
        <f>SUM(D195)</f>
        <v>0</v>
      </c>
      <c r="E194" s="124"/>
      <c r="F194" s="124"/>
      <c r="G194" s="124"/>
      <c r="H194" s="124"/>
      <c r="I194" s="124"/>
      <c r="J194" s="124"/>
      <c r="K194" s="124"/>
      <c r="L194" s="124"/>
      <c r="M194" s="124"/>
    </row>
    <row r="195" spans="1:13">
      <c r="A195" s="105">
        <v>3</v>
      </c>
      <c r="B195" s="106"/>
      <c r="C195" s="107" t="s">
        <v>49</v>
      </c>
      <c r="D195" s="98">
        <f>SUM(D196)</f>
        <v>0</v>
      </c>
      <c r="E195" s="108"/>
      <c r="F195" s="108"/>
      <c r="G195" s="108"/>
      <c r="H195" s="108"/>
      <c r="I195" s="108"/>
      <c r="J195" s="108"/>
      <c r="K195" s="108"/>
      <c r="L195" s="108"/>
      <c r="M195" s="108"/>
    </row>
    <row r="196" spans="1:13">
      <c r="A196" s="105">
        <v>32</v>
      </c>
      <c r="B196" s="106"/>
      <c r="C196" s="107" t="s">
        <v>29</v>
      </c>
      <c r="D196" s="98">
        <f>SUM(D197)</f>
        <v>0</v>
      </c>
      <c r="E196" s="108"/>
      <c r="F196" s="108"/>
      <c r="G196" s="108"/>
      <c r="H196" s="108"/>
      <c r="I196" s="108"/>
      <c r="J196" s="108"/>
      <c r="K196" s="108"/>
      <c r="L196" s="108"/>
      <c r="M196" s="108"/>
    </row>
    <row r="197" spans="1:13">
      <c r="A197" s="105">
        <v>322</v>
      </c>
      <c r="B197" s="106"/>
      <c r="C197" s="107" t="s">
        <v>31</v>
      </c>
      <c r="D197" s="98">
        <f>SUM(D198)</f>
        <v>0</v>
      </c>
      <c r="E197" s="108"/>
      <c r="F197" s="108"/>
      <c r="G197" s="108"/>
      <c r="H197" s="108"/>
      <c r="I197" s="108"/>
      <c r="J197" s="108"/>
      <c r="K197" s="108"/>
      <c r="L197" s="108"/>
      <c r="M197" s="108"/>
    </row>
    <row r="198" spans="1:13">
      <c r="A198" s="105">
        <v>3221</v>
      </c>
      <c r="B198" s="109">
        <v>549</v>
      </c>
      <c r="C198" s="107" t="s">
        <v>55</v>
      </c>
      <c r="D198" s="98">
        <v>0</v>
      </c>
      <c r="E198" s="108"/>
      <c r="F198" s="108"/>
      <c r="G198" s="108"/>
      <c r="H198" s="108"/>
      <c r="I198" s="108"/>
      <c r="J198" s="108"/>
      <c r="K198" s="108"/>
      <c r="L198" s="108"/>
      <c r="M198" s="108"/>
    </row>
    <row r="199" spans="1:13">
      <c r="A199" s="105"/>
      <c r="B199" s="109"/>
      <c r="C199" s="107"/>
      <c r="D199" s="98"/>
      <c r="E199" s="108"/>
      <c r="F199" s="108"/>
      <c r="G199" s="108"/>
      <c r="H199" s="108"/>
      <c r="I199" s="108"/>
      <c r="J199" s="108"/>
      <c r="K199" s="108"/>
      <c r="L199" s="108"/>
      <c r="M199" s="108"/>
    </row>
    <row r="200" spans="1:13" ht="25.5">
      <c r="A200" s="125"/>
      <c r="B200" s="126"/>
      <c r="C200" s="116" t="s">
        <v>149</v>
      </c>
      <c r="D200" s="127">
        <f>SUM(D202)</f>
        <v>2991000</v>
      </c>
      <c r="E200" s="117"/>
      <c r="F200" s="117"/>
      <c r="G200" s="117"/>
      <c r="H200" s="117"/>
      <c r="I200" s="117"/>
      <c r="J200" s="117"/>
      <c r="K200" s="117"/>
      <c r="L200" s="117"/>
      <c r="M200" s="117"/>
    </row>
    <row r="201" spans="1:13"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</row>
    <row r="202" spans="1:13" ht="25.5">
      <c r="A202" s="128" t="s">
        <v>148</v>
      </c>
      <c r="B202" s="105"/>
      <c r="C202" s="123" t="s">
        <v>127</v>
      </c>
      <c r="D202" s="100">
        <f>SUM(D203,D257,D278)</f>
        <v>2991000</v>
      </c>
      <c r="E202" s="129"/>
      <c r="F202" s="129"/>
      <c r="G202" s="129"/>
      <c r="H202" s="129"/>
      <c r="I202" s="129"/>
      <c r="J202" s="129"/>
      <c r="K202" s="129"/>
      <c r="L202" s="129"/>
      <c r="M202" s="129"/>
    </row>
    <row r="203" spans="1:13">
      <c r="A203" s="105">
        <v>3</v>
      </c>
      <c r="B203" s="106"/>
      <c r="C203" s="107" t="s">
        <v>49</v>
      </c>
      <c r="D203" s="98">
        <f>SUM(D252,D245,D214,D204)</f>
        <v>2991000</v>
      </c>
      <c r="E203" s="104"/>
      <c r="F203" s="104"/>
      <c r="G203" s="104"/>
      <c r="H203" s="104"/>
      <c r="I203" s="104"/>
      <c r="J203" s="104"/>
      <c r="K203" s="104"/>
      <c r="L203" s="104">
        <v>2991000</v>
      </c>
      <c r="M203" s="104">
        <v>2991000</v>
      </c>
    </row>
    <row r="204" spans="1:13">
      <c r="A204" s="105">
        <v>31</v>
      </c>
      <c r="B204" s="106"/>
      <c r="C204" s="107" t="s">
        <v>25</v>
      </c>
      <c r="D204" s="98">
        <f>SUM(D205,D209,D211)</f>
        <v>2914000</v>
      </c>
      <c r="E204" s="104"/>
      <c r="F204" s="104"/>
      <c r="G204" s="104"/>
      <c r="H204" s="104"/>
      <c r="I204" s="104"/>
      <c r="J204" s="104"/>
      <c r="K204" s="104"/>
      <c r="L204" s="104"/>
      <c r="M204" s="104"/>
    </row>
    <row r="205" spans="1:13">
      <c r="A205" s="105">
        <v>311</v>
      </c>
      <c r="B205" s="106"/>
      <c r="C205" s="107" t="s">
        <v>26</v>
      </c>
      <c r="D205" s="98">
        <v>2440000</v>
      </c>
      <c r="E205" s="104">
        <v>2440000</v>
      </c>
      <c r="F205" s="104"/>
      <c r="G205" s="104"/>
      <c r="H205" s="104"/>
      <c r="I205" s="104"/>
      <c r="J205" s="104"/>
      <c r="K205" s="104"/>
      <c r="L205" s="104">
        <v>2440000</v>
      </c>
      <c r="M205" s="104">
        <v>2400000</v>
      </c>
    </row>
    <row r="206" spans="1:13">
      <c r="A206" s="105">
        <v>3111</v>
      </c>
      <c r="B206" s="131">
        <v>547</v>
      </c>
      <c r="C206" s="107" t="s">
        <v>101</v>
      </c>
      <c r="D206" s="130">
        <v>2396000</v>
      </c>
      <c r="E206" s="104"/>
      <c r="F206" s="104"/>
      <c r="G206" s="104"/>
      <c r="H206" s="104"/>
      <c r="I206" s="104"/>
      <c r="J206" s="104"/>
      <c r="K206" s="104"/>
      <c r="L206" s="104"/>
      <c r="M206" s="104"/>
    </row>
    <row r="207" spans="1:13">
      <c r="A207" s="105">
        <v>3112</v>
      </c>
      <c r="B207" s="131">
        <v>0</v>
      </c>
      <c r="C207" s="107" t="s">
        <v>128</v>
      </c>
      <c r="D207" s="130"/>
      <c r="E207" s="104"/>
      <c r="F207" s="104"/>
      <c r="G207" s="104"/>
      <c r="H207" s="104"/>
      <c r="I207" s="104"/>
      <c r="J207" s="104"/>
      <c r="K207" s="104"/>
      <c r="L207" s="104"/>
      <c r="M207" s="104"/>
    </row>
    <row r="208" spans="1:13">
      <c r="A208" s="105">
        <v>3113</v>
      </c>
      <c r="B208" s="131">
        <v>548</v>
      </c>
      <c r="C208" s="107" t="s">
        <v>129</v>
      </c>
      <c r="D208" s="130">
        <v>42000</v>
      </c>
      <c r="E208" s="104"/>
      <c r="F208" s="104"/>
      <c r="G208" s="104"/>
      <c r="H208" s="104"/>
      <c r="I208" s="104"/>
      <c r="J208" s="104"/>
      <c r="K208" s="104"/>
      <c r="L208" s="104"/>
      <c r="M208" s="104"/>
    </row>
    <row r="209" spans="1:13">
      <c r="A209" s="105">
        <v>312</v>
      </c>
      <c r="B209" s="106"/>
      <c r="C209" s="107" t="s">
        <v>27</v>
      </c>
      <c r="D209" s="98">
        <v>51000</v>
      </c>
      <c r="E209" s="104">
        <v>51000</v>
      </c>
      <c r="F209" s="104"/>
      <c r="G209" s="104"/>
      <c r="H209" s="104"/>
      <c r="I209" s="104"/>
      <c r="J209" s="104"/>
      <c r="K209" s="104"/>
      <c r="L209" s="104">
        <v>51000</v>
      </c>
      <c r="M209" s="104">
        <v>51000</v>
      </c>
    </row>
    <row r="210" spans="1:13">
      <c r="A210" s="105">
        <v>3121</v>
      </c>
      <c r="B210" s="131">
        <v>549</v>
      </c>
      <c r="C210" s="107" t="s">
        <v>27</v>
      </c>
      <c r="D210" s="130">
        <v>51000</v>
      </c>
      <c r="E210" s="104"/>
      <c r="F210" s="104"/>
      <c r="G210" s="104"/>
      <c r="H210" s="104"/>
      <c r="I210" s="104"/>
      <c r="J210" s="104"/>
      <c r="K210" s="104"/>
      <c r="L210" s="104"/>
      <c r="M210" s="104"/>
    </row>
    <row r="211" spans="1:13">
      <c r="A211" s="105">
        <v>313</v>
      </c>
      <c r="B211" s="106"/>
      <c r="C211" s="107" t="s">
        <v>28</v>
      </c>
      <c r="D211" s="98">
        <v>423000</v>
      </c>
      <c r="E211" s="104">
        <v>423000</v>
      </c>
      <c r="F211" s="104"/>
      <c r="G211" s="104"/>
      <c r="H211" s="104"/>
      <c r="I211" s="104"/>
      <c r="J211" s="104"/>
      <c r="K211" s="104"/>
      <c r="L211" s="104">
        <v>423000</v>
      </c>
      <c r="M211" s="104">
        <v>423000</v>
      </c>
    </row>
    <row r="212" spans="1:13" ht="25.5">
      <c r="A212" s="105">
        <v>3132</v>
      </c>
      <c r="B212" s="131">
        <v>550</v>
      </c>
      <c r="C212" s="107" t="s">
        <v>102</v>
      </c>
      <c r="D212" s="130">
        <v>381000</v>
      </c>
      <c r="E212" s="104"/>
      <c r="F212" s="104"/>
      <c r="G212" s="104"/>
      <c r="H212" s="104"/>
      <c r="I212" s="104"/>
      <c r="J212" s="104"/>
      <c r="K212" s="104"/>
      <c r="L212" s="104"/>
      <c r="M212" s="104"/>
    </row>
    <row r="213" spans="1:13" ht="25.5">
      <c r="A213" s="105">
        <v>3133</v>
      </c>
      <c r="B213" s="131">
        <v>551</v>
      </c>
      <c r="C213" s="107" t="s">
        <v>103</v>
      </c>
      <c r="D213" s="130">
        <v>42000</v>
      </c>
      <c r="E213" s="104"/>
      <c r="F213" s="104"/>
      <c r="G213" s="104"/>
      <c r="H213" s="104"/>
      <c r="I213" s="104"/>
      <c r="J213" s="104"/>
      <c r="K213" s="104"/>
      <c r="L213" s="104"/>
      <c r="M213" s="104"/>
    </row>
    <row r="214" spans="1:13">
      <c r="A214" s="105">
        <v>32</v>
      </c>
      <c r="B214" s="106"/>
      <c r="C214" s="107" t="s">
        <v>29</v>
      </c>
      <c r="D214" s="98">
        <f>SUM(D215,D220,D227,D239,D237)</f>
        <v>75400</v>
      </c>
      <c r="E214" s="104"/>
      <c r="F214" s="104"/>
      <c r="G214" s="104"/>
      <c r="H214" s="104"/>
      <c r="I214" s="104"/>
      <c r="J214" s="104"/>
      <c r="K214" s="104"/>
      <c r="L214" s="104">
        <v>75400</v>
      </c>
      <c r="M214" s="104">
        <v>75400</v>
      </c>
    </row>
    <row r="215" spans="1:13">
      <c r="A215" s="105">
        <v>321</v>
      </c>
      <c r="B215" s="106"/>
      <c r="C215" s="107" t="s">
        <v>30</v>
      </c>
      <c r="D215" s="98">
        <f>SUM(D216:D219)</f>
        <v>11000</v>
      </c>
      <c r="E215" s="104">
        <v>11000</v>
      </c>
      <c r="F215" s="104"/>
      <c r="G215" s="104"/>
      <c r="H215" s="104"/>
      <c r="I215" s="104"/>
      <c r="J215" s="104"/>
      <c r="K215" s="104"/>
      <c r="L215" s="104">
        <v>75400</v>
      </c>
      <c r="M215" s="104">
        <v>75400</v>
      </c>
    </row>
    <row r="216" spans="1:13">
      <c r="A216" s="105">
        <v>3211</v>
      </c>
      <c r="B216" s="131">
        <v>552</v>
      </c>
      <c r="C216" s="107" t="s">
        <v>52</v>
      </c>
      <c r="D216" s="130">
        <v>10000</v>
      </c>
      <c r="E216" s="104">
        <v>10000</v>
      </c>
      <c r="F216" s="104"/>
      <c r="G216" s="104"/>
      <c r="H216" s="104"/>
      <c r="I216" s="104"/>
      <c r="J216" s="104"/>
      <c r="K216" s="104"/>
      <c r="L216" s="104"/>
      <c r="M216" s="104"/>
    </row>
    <row r="217" spans="1:13" ht="25.5">
      <c r="A217" s="105">
        <v>3212</v>
      </c>
      <c r="B217" s="131">
        <v>553</v>
      </c>
      <c r="C217" s="107" t="s">
        <v>94</v>
      </c>
      <c r="D217" s="130">
        <v>0</v>
      </c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>
      <c r="A218" s="105">
        <v>3213</v>
      </c>
      <c r="B218" s="131">
        <v>554</v>
      </c>
      <c r="C218" s="107" t="s">
        <v>53</v>
      </c>
      <c r="D218" s="130">
        <v>1000</v>
      </c>
      <c r="E218" s="104">
        <v>1000</v>
      </c>
      <c r="F218" s="104"/>
      <c r="G218" s="104"/>
      <c r="H218" s="104"/>
      <c r="I218" s="104"/>
      <c r="J218" s="104"/>
      <c r="K218" s="104"/>
      <c r="L218" s="104"/>
      <c r="M218" s="104"/>
    </row>
    <row r="219" spans="1:13">
      <c r="A219" s="105">
        <v>3214</v>
      </c>
      <c r="B219" s="131">
        <v>555</v>
      </c>
      <c r="C219" s="107" t="s">
        <v>54</v>
      </c>
      <c r="D219" s="130">
        <v>0</v>
      </c>
      <c r="E219" s="104"/>
      <c r="F219" s="104"/>
      <c r="G219" s="104"/>
      <c r="H219" s="104"/>
      <c r="I219" s="104"/>
      <c r="J219" s="104"/>
      <c r="K219" s="104"/>
      <c r="L219" s="104"/>
      <c r="M219" s="104"/>
    </row>
    <row r="220" spans="1:13">
      <c r="A220" s="105">
        <v>322</v>
      </c>
      <c r="B220" s="106"/>
      <c r="C220" s="107" t="s">
        <v>31</v>
      </c>
      <c r="D220" s="98">
        <f>SUM(D221:D226)</f>
        <v>1000</v>
      </c>
      <c r="E220" s="104"/>
      <c r="F220" s="104"/>
      <c r="G220" s="104"/>
      <c r="H220" s="104"/>
      <c r="I220" s="104"/>
      <c r="J220" s="104"/>
      <c r="K220" s="104"/>
      <c r="L220" s="104"/>
      <c r="M220" s="104"/>
    </row>
    <row r="221" spans="1:13">
      <c r="A221" s="105">
        <v>3221</v>
      </c>
      <c r="B221" s="131">
        <v>556</v>
      </c>
      <c r="C221" s="107" t="s">
        <v>55</v>
      </c>
      <c r="D221" s="130">
        <v>0</v>
      </c>
      <c r="E221" s="104"/>
      <c r="F221" s="104"/>
      <c r="G221" s="104"/>
      <c r="H221" s="104"/>
      <c r="I221" s="104"/>
      <c r="J221" s="104"/>
      <c r="K221" s="104"/>
      <c r="L221" s="104"/>
      <c r="M221" s="104"/>
    </row>
    <row r="222" spans="1:13">
      <c r="A222" s="105">
        <v>3222</v>
      </c>
      <c r="B222" s="131">
        <v>557</v>
      </c>
      <c r="C222" s="107" t="s">
        <v>89</v>
      </c>
      <c r="D222" s="130">
        <v>0</v>
      </c>
      <c r="E222" s="104"/>
      <c r="F222" s="104"/>
      <c r="G222" s="104"/>
      <c r="H222" s="104"/>
      <c r="I222" s="104"/>
      <c r="J222" s="104"/>
      <c r="K222" s="104"/>
      <c r="L222" s="104"/>
      <c r="M222" s="104"/>
    </row>
    <row r="223" spans="1:13">
      <c r="A223" s="105">
        <v>3223</v>
      </c>
      <c r="B223" s="131">
        <v>558</v>
      </c>
      <c r="C223" s="107" t="s">
        <v>56</v>
      </c>
      <c r="D223" s="130">
        <v>0</v>
      </c>
      <c r="E223" s="104"/>
      <c r="F223" s="104"/>
      <c r="G223" s="104"/>
      <c r="H223" s="104"/>
      <c r="I223" s="104"/>
      <c r="J223" s="104"/>
      <c r="K223" s="104"/>
      <c r="L223" s="104"/>
      <c r="M223" s="104"/>
    </row>
    <row r="224" spans="1:13" ht="25.5">
      <c r="A224" s="105">
        <v>3224</v>
      </c>
      <c r="B224" s="131">
        <v>559</v>
      </c>
      <c r="C224" s="107" t="s">
        <v>57</v>
      </c>
      <c r="D224" s="130">
        <v>0</v>
      </c>
      <c r="E224" s="104"/>
      <c r="F224" s="104"/>
      <c r="G224" s="104"/>
      <c r="H224" s="104"/>
      <c r="I224" s="104"/>
      <c r="J224" s="104"/>
      <c r="K224" s="104"/>
      <c r="L224" s="104"/>
      <c r="M224" s="104"/>
    </row>
    <row r="225" spans="1:13">
      <c r="A225" s="105">
        <v>3225</v>
      </c>
      <c r="B225" s="131">
        <v>560</v>
      </c>
      <c r="C225" s="107" t="s">
        <v>58</v>
      </c>
      <c r="D225" s="130">
        <v>1000</v>
      </c>
      <c r="E225" s="104"/>
      <c r="F225" s="104">
        <v>1000</v>
      </c>
      <c r="G225" s="104"/>
      <c r="H225" s="104"/>
      <c r="I225" s="104"/>
      <c r="J225" s="104"/>
      <c r="K225" s="104"/>
      <c r="L225" s="104"/>
      <c r="M225" s="104"/>
    </row>
    <row r="226" spans="1:13">
      <c r="A226" s="105">
        <v>3227</v>
      </c>
      <c r="B226" s="131">
        <v>561</v>
      </c>
      <c r="C226" s="132" t="s">
        <v>59</v>
      </c>
      <c r="D226" s="130">
        <v>0</v>
      </c>
      <c r="E226" s="104"/>
      <c r="F226" s="104"/>
      <c r="G226" s="104"/>
      <c r="H226" s="104"/>
      <c r="I226" s="104"/>
      <c r="J226" s="104"/>
      <c r="K226" s="104"/>
      <c r="L226" s="104"/>
      <c r="M226" s="104"/>
    </row>
    <row r="227" spans="1:13">
      <c r="A227" s="105">
        <v>323</v>
      </c>
      <c r="B227" s="106"/>
      <c r="C227" s="107" t="s">
        <v>32</v>
      </c>
      <c r="D227" s="98">
        <f>SUM(D228:D236)</f>
        <v>18400</v>
      </c>
      <c r="E227" s="104"/>
      <c r="F227" s="104"/>
      <c r="G227" s="104"/>
      <c r="H227" s="104"/>
      <c r="I227" s="104"/>
      <c r="J227" s="104"/>
      <c r="K227" s="104"/>
      <c r="L227" s="104"/>
      <c r="M227" s="104"/>
    </row>
    <row r="228" spans="1:13">
      <c r="A228" s="105">
        <v>3231</v>
      </c>
      <c r="B228" s="131">
        <v>562</v>
      </c>
      <c r="C228" s="107" t="s">
        <v>60</v>
      </c>
      <c r="D228" s="130">
        <v>0</v>
      </c>
      <c r="E228" s="104"/>
      <c r="F228" s="104"/>
      <c r="G228" s="104"/>
      <c r="H228" s="104"/>
      <c r="I228" s="104"/>
      <c r="J228" s="104"/>
      <c r="K228" s="104"/>
      <c r="L228" s="104"/>
      <c r="M228" s="104"/>
    </row>
    <row r="229" spans="1:13">
      <c r="A229" s="105">
        <v>3232</v>
      </c>
      <c r="B229" s="131">
        <v>563</v>
      </c>
      <c r="C229" s="107" t="s">
        <v>50</v>
      </c>
      <c r="D229" s="130">
        <v>0</v>
      </c>
      <c r="E229" s="104"/>
      <c r="F229" s="104"/>
      <c r="G229" s="104"/>
      <c r="H229" s="104"/>
      <c r="I229" s="104"/>
      <c r="J229" s="104"/>
      <c r="K229" s="104"/>
      <c r="L229" s="104"/>
      <c r="M229" s="104"/>
    </row>
    <row r="230" spans="1:13">
      <c r="A230" s="105">
        <v>3233</v>
      </c>
      <c r="B230" s="131">
        <v>564</v>
      </c>
      <c r="C230" s="107" t="s">
        <v>61</v>
      </c>
      <c r="D230" s="130">
        <v>0</v>
      </c>
      <c r="E230" s="104"/>
      <c r="F230" s="104"/>
      <c r="G230" s="104"/>
      <c r="H230" s="104"/>
      <c r="I230" s="104"/>
      <c r="J230" s="104"/>
      <c r="K230" s="104"/>
      <c r="L230" s="104"/>
      <c r="M230" s="104"/>
    </row>
    <row r="231" spans="1:13">
      <c r="A231" s="105">
        <v>3234</v>
      </c>
      <c r="B231" s="131">
        <v>565</v>
      </c>
      <c r="C231" s="107" t="s">
        <v>62</v>
      </c>
      <c r="D231" s="130">
        <v>8400</v>
      </c>
      <c r="E231" s="104"/>
      <c r="F231" s="104">
        <v>8400</v>
      </c>
      <c r="G231" s="104"/>
      <c r="H231" s="104"/>
      <c r="I231" s="104"/>
      <c r="J231" s="104"/>
      <c r="K231" s="104"/>
      <c r="L231" s="104"/>
      <c r="M231" s="104"/>
    </row>
    <row r="232" spans="1:13">
      <c r="A232" s="105">
        <v>3235</v>
      </c>
      <c r="B232" s="131">
        <v>566</v>
      </c>
      <c r="C232" s="107" t="s">
        <v>63</v>
      </c>
      <c r="D232" s="130">
        <v>0</v>
      </c>
      <c r="E232" s="104"/>
      <c r="F232" s="104"/>
      <c r="G232" s="104"/>
      <c r="H232" s="104"/>
      <c r="I232" s="104"/>
      <c r="J232" s="104"/>
      <c r="K232" s="104"/>
      <c r="L232" s="104"/>
      <c r="M232" s="104"/>
    </row>
    <row r="233" spans="1:13">
      <c r="A233" s="105">
        <v>3236</v>
      </c>
      <c r="B233" s="131">
        <v>567</v>
      </c>
      <c r="C233" s="107" t="s">
        <v>64</v>
      </c>
      <c r="D233" s="130">
        <v>0</v>
      </c>
      <c r="E233" s="104"/>
      <c r="F233" s="104"/>
      <c r="G233" s="104"/>
      <c r="H233" s="104"/>
      <c r="I233" s="104"/>
      <c r="J233" s="104"/>
      <c r="K233" s="104"/>
      <c r="L233" s="104"/>
      <c r="M233" s="104"/>
    </row>
    <row r="234" spans="1:13">
      <c r="A234" s="105">
        <v>3237</v>
      </c>
      <c r="B234" s="131">
        <v>568</v>
      </c>
      <c r="C234" s="107" t="s">
        <v>153</v>
      </c>
      <c r="D234" s="130">
        <v>10000</v>
      </c>
      <c r="E234" s="104">
        <v>10000</v>
      </c>
      <c r="F234" s="104"/>
      <c r="G234" s="104"/>
      <c r="H234" s="104"/>
      <c r="I234" s="104"/>
      <c r="J234" s="104"/>
      <c r="K234" s="104"/>
      <c r="L234" s="104"/>
      <c r="M234" s="104"/>
    </row>
    <row r="235" spans="1:13">
      <c r="A235" s="105">
        <v>3238</v>
      </c>
      <c r="B235" s="131">
        <v>569</v>
      </c>
      <c r="C235" s="107" t="s">
        <v>65</v>
      </c>
      <c r="D235" s="130">
        <v>0</v>
      </c>
      <c r="E235" s="104"/>
      <c r="F235" s="104"/>
      <c r="G235" s="104"/>
      <c r="H235" s="104"/>
      <c r="I235" s="104"/>
      <c r="J235" s="104"/>
      <c r="K235" s="104"/>
      <c r="L235" s="104"/>
      <c r="M235" s="104"/>
    </row>
    <row r="236" spans="1:13">
      <c r="A236" s="105">
        <v>3239</v>
      </c>
      <c r="B236" s="131">
        <v>570</v>
      </c>
      <c r="C236" s="107" t="s">
        <v>66</v>
      </c>
      <c r="D236" s="130">
        <v>0</v>
      </c>
      <c r="E236" s="104"/>
      <c r="F236" s="104"/>
      <c r="G236" s="104"/>
      <c r="H236" s="104"/>
      <c r="I236" s="104"/>
      <c r="J236" s="104"/>
      <c r="K236" s="104"/>
      <c r="L236" s="104"/>
      <c r="M236" s="104"/>
    </row>
    <row r="237" spans="1:13" ht="25.5">
      <c r="A237" s="105">
        <v>324</v>
      </c>
      <c r="B237" s="131"/>
      <c r="C237" s="107" t="s">
        <v>67</v>
      </c>
      <c r="D237" s="130">
        <v>27000</v>
      </c>
      <c r="E237" s="104">
        <v>27000</v>
      </c>
      <c r="F237" s="104"/>
      <c r="G237" s="104"/>
      <c r="H237" s="104"/>
      <c r="I237" s="104"/>
      <c r="J237" s="104"/>
      <c r="K237" s="104"/>
      <c r="L237" s="104"/>
      <c r="M237" s="104"/>
    </row>
    <row r="238" spans="1:13" ht="38.25">
      <c r="A238" s="105">
        <v>3241</v>
      </c>
      <c r="B238" s="131">
        <v>571</v>
      </c>
      <c r="C238" s="107" t="s">
        <v>151</v>
      </c>
      <c r="D238" s="130">
        <v>27000</v>
      </c>
      <c r="E238" s="104"/>
      <c r="F238" s="104"/>
      <c r="G238" s="104"/>
      <c r="H238" s="104"/>
      <c r="I238" s="104"/>
      <c r="J238" s="104"/>
      <c r="K238" s="104"/>
      <c r="L238" s="104"/>
      <c r="M238" s="104"/>
    </row>
    <row r="239" spans="1:13">
      <c r="A239" s="105">
        <v>329</v>
      </c>
      <c r="B239" s="106"/>
      <c r="C239" s="107" t="s">
        <v>33</v>
      </c>
      <c r="D239" s="98">
        <f>SUM(D240:D244)</f>
        <v>18000</v>
      </c>
      <c r="E239" s="104"/>
      <c r="F239" s="104"/>
      <c r="G239" s="104"/>
      <c r="H239" s="104"/>
      <c r="I239" s="104"/>
      <c r="J239" s="104"/>
      <c r="K239" s="104"/>
      <c r="L239" s="104"/>
      <c r="M239" s="104"/>
    </row>
    <row r="240" spans="1:13">
      <c r="A240" s="105">
        <v>3292</v>
      </c>
      <c r="B240" s="131">
        <v>572</v>
      </c>
      <c r="C240" s="107" t="s">
        <v>152</v>
      </c>
      <c r="D240" s="130">
        <v>4000</v>
      </c>
      <c r="E240" s="104"/>
      <c r="F240" s="104">
        <v>4000</v>
      </c>
      <c r="G240" s="104"/>
      <c r="H240" s="104"/>
      <c r="I240" s="104"/>
      <c r="J240" s="104"/>
      <c r="K240" s="104"/>
      <c r="L240" s="104"/>
      <c r="M240" s="104"/>
    </row>
    <row r="241" spans="1:13">
      <c r="A241" s="105">
        <v>3293</v>
      </c>
      <c r="B241" s="131">
        <v>573</v>
      </c>
      <c r="C241" s="107" t="s">
        <v>69</v>
      </c>
      <c r="D241" s="130">
        <v>11000</v>
      </c>
      <c r="E241" s="104">
        <v>2000</v>
      </c>
      <c r="F241" s="104">
        <v>9000</v>
      </c>
      <c r="G241" s="104"/>
      <c r="H241" s="104"/>
      <c r="I241" s="104"/>
      <c r="J241" s="104"/>
      <c r="K241" s="104"/>
      <c r="L241" s="104"/>
      <c r="M241" s="104"/>
    </row>
    <row r="242" spans="1:13">
      <c r="A242" s="105">
        <v>3294</v>
      </c>
      <c r="B242" s="131">
        <v>574</v>
      </c>
      <c r="C242" s="107" t="s">
        <v>70</v>
      </c>
      <c r="D242" s="130">
        <v>0</v>
      </c>
      <c r="E242" s="104"/>
      <c r="F242" s="104"/>
      <c r="G242" s="104"/>
      <c r="H242" s="104"/>
      <c r="I242" s="104"/>
      <c r="J242" s="104"/>
      <c r="K242" s="104"/>
      <c r="L242" s="104"/>
      <c r="M242" s="104"/>
    </row>
    <row r="243" spans="1:13">
      <c r="A243" s="105">
        <v>3295</v>
      </c>
      <c r="B243" s="131">
        <v>575</v>
      </c>
      <c r="C243" s="107" t="s">
        <v>71</v>
      </c>
      <c r="D243" s="130">
        <v>0</v>
      </c>
      <c r="E243" s="104"/>
      <c r="F243" s="104"/>
      <c r="G243" s="104"/>
      <c r="H243" s="104"/>
      <c r="I243" s="104"/>
      <c r="J243" s="104"/>
      <c r="K243" s="104"/>
      <c r="L243" s="104"/>
      <c r="M243" s="104"/>
    </row>
    <row r="244" spans="1:13">
      <c r="A244" s="105">
        <v>3299</v>
      </c>
      <c r="B244" s="131">
        <v>576</v>
      </c>
      <c r="C244" s="107" t="s">
        <v>33</v>
      </c>
      <c r="D244" s="130">
        <v>3000</v>
      </c>
      <c r="E244" s="104"/>
      <c r="F244" s="104">
        <v>3000</v>
      </c>
      <c r="G244" s="104"/>
      <c r="H244" s="104"/>
      <c r="I244" s="104"/>
      <c r="J244" s="104"/>
      <c r="K244" s="104"/>
      <c r="L244" s="104"/>
      <c r="M244" s="104"/>
    </row>
    <row r="245" spans="1:13">
      <c r="A245" s="105">
        <v>34</v>
      </c>
      <c r="B245" s="106"/>
      <c r="C245" s="107" t="s">
        <v>72</v>
      </c>
      <c r="D245" s="130">
        <v>1300</v>
      </c>
      <c r="E245" s="104"/>
      <c r="F245" s="104">
        <v>1300</v>
      </c>
      <c r="G245" s="104"/>
      <c r="H245" s="104"/>
      <c r="I245" s="104"/>
      <c r="J245" s="104"/>
      <c r="K245" s="104"/>
      <c r="L245" s="104">
        <v>1300</v>
      </c>
      <c r="M245" s="104">
        <v>1300</v>
      </c>
    </row>
    <row r="246" spans="1:13">
      <c r="A246" s="105">
        <v>342</v>
      </c>
      <c r="B246" s="106"/>
      <c r="C246" s="107"/>
      <c r="D246" s="130">
        <f>SUM(D247)</f>
        <v>0</v>
      </c>
      <c r="E246" s="104"/>
      <c r="F246" s="104"/>
      <c r="G246" s="104"/>
      <c r="H246" s="104"/>
      <c r="I246" s="104"/>
      <c r="J246" s="104"/>
      <c r="K246" s="104"/>
      <c r="L246" s="104">
        <v>1300</v>
      </c>
      <c r="M246" s="104">
        <v>1300</v>
      </c>
    </row>
    <row r="247" spans="1:13" ht="38.25">
      <c r="A247" s="105">
        <v>3422</v>
      </c>
      <c r="B247" s="106">
        <v>0</v>
      </c>
      <c r="C247" s="107" t="s">
        <v>130</v>
      </c>
      <c r="D247" s="130">
        <v>0</v>
      </c>
      <c r="E247" s="104"/>
      <c r="F247" s="104"/>
      <c r="G247" s="104"/>
      <c r="H247" s="104"/>
      <c r="I247" s="104"/>
      <c r="J247" s="104"/>
      <c r="K247" s="104"/>
      <c r="L247" s="104"/>
      <c r="M247" s="104"/>
    </row>
    <row r="248" spans="1:13">
      <c r="A248" s="105">
        <v>343</v>
      </c>
      <c r="B248" s="106"/>
      <c r="C248" s="107" t="s">
        <v>34</v>
      </c>
      <c r="D248" s="130">
        <f>SUM(D249:D251)</f>
        <v>1000</v>
      </c>
      <c r="E248" s="104"/>
      <c r="F248" s="104"/>
      <c r="G248" s="104"/>
      <c r="H248" s="104"/>
      <c r="I248" s="104"/>
      <c r="J248" s="104"/>
      <c r="K248" s="104"/>
      <c r="L248" s="104"/>
      <c r="M248" s="104"/>
    </row>
    <row r="249" spans="1:13" ht="25.5">
      <c r="A249" s="105">
        <v>3431</v>
      </c>
      <c r="B249" s="131">
        <v>577</v>
      </c>
      <c r="C249" s="107" t="s">
        <v>73</v>
      </c>
      <c r="D249" s="130">
        <v>1000</v>
      </c>
      <c r="E249" s="104"/>
      <c r="F249" s="104">
        <v>1000</v>
      </c>
      <c r="G249" s="104"/>
      <c r="H249" s="104"/>
      <c r="I249" s="104"/>
      <c r="J249" s="104"/>
      <c r="K249" s="104"/>
      <c r="L249" s="104"/>
      <c r="M249" s="104"/>
    </row>
    <row r="250" spans="1:13">
      <c r="A250" s="105">
        <v>3433</v>
      </c>
      <c r="B250" s="131">
        <v>578</v>
      </c>
      <c r="C250" s="107" t="s">
        <v>74</v>
      </c>
      <c r="D250" s="130">
        <v>0</v>
      </c>
      <c r="E250" s="104"/>
      <c r="F250" s="104"/>
      <c r="G250" s="104"/>
      <c r="H250" s="104"/>
      <c r="I250" s="104"/>
      <c r="J250" s="104"/>
      <c r="K250" s="104"/>
      <c r="L250" s="104"/>
      <c r="M250" s="104"/>
    </row>
    <row r="251" spans="1:13">
      <c r="A251" s="105">
        <v>3434</v>
      </c>
      <c r="B251" s="131">
        <v>0</v>
      </c>
      <c r="C251" s="107" t="s">
        <v>75</v>
      </c>
      <c r="D251" s="130">
        <v>0</v>
      </c>
      <c r="E251" s="104"/>
      <c r="F251" s="104"/>
      <c r="G251" s="104"/>
      <c r="H251" s="104"/>
      <c r="I251" s="104"/>
      <c r="J251" s="104"/>
      <c r="K251" s="104"/>
      <c r="L251" s="104"/>
      <c r="M251" s="104"/>
    </row>
    <row r="252" spans="1:13">
      <c r="A252" s="105">
        <v>38</v>
      </c>
      <c r="B252" s="131"/>
      <c r="C252" s="107" t="s">
        <v>90</v>
      </c>
      <c r="D252" s="130">
        <f>SUM(D255,D253)</f>
        <v>300</v>
      </c>
      <c r="E252" s="104"/>
      <c r="F252" s="104"/>
      <c r="G252" s="104"/>
      <c r="H252" s="104"/>
      <c r="I252" s="104">
        <v>300</v>
      </c>
      <c r="J252" s="104"/>
      <c r="K252" s="104"/>
      <c r="L252" s="104"/>
      <c r="M252" s="104"/>
    </row>
    <row r="253" spans="1:13">
      <c r="A253" s="105">
        <v>381</v>
      </c>
      <c r="B253" s="131"/>
      <c r="C253" s="107" t="s">
        <v>91</v>
      </c>
      <c r="D253" s="130">
        <v>300</v>
      </c>
      <c r="E253" s="104"/>
      <c r="F253" s="104"/>
      <c r="G253" s="104"/>
      <c r="H253" s="104"/>
      <c r="I253" s="104"/>
      <c r="J253" s="104"/>
      <c r="K253" s="104"/>
      <c r="L253" s="104"/>
      <c r="M253" s="104"/>
    </row>
    <row r="254" spans="1:13">
      <c r="A254" s="105">
        <v>3811</v>
      </c>
      <c r="B254" s="131">
        <v>0</v>
      </c>
      <c r="C254" s="107" t="s">
        <v>35</v>
      </c>
      <c r="D254" s="130">
        <v>300</v>
      </c>
      <c r="E254" s="104"/>
      <c r="F254" s="104"/>
      <c r="G254" s="104"/>
      <c r="H254" s="104"/>
      <c r="I254" s="104">
        <v>300</v>
      </c>
      <c r="J254" s="104"/>
      <c r="K254" s="104"/>
      <c r="L254" s="104"/>
      <c r="M254" s="104"/>
    </row>
    <row r="255" spans="1:13">
      <c r="A255" s="105">
        <v>383</v>
      </c>
      <c r="B255" s="131"/>
      <c r="C255" s="107" t="s">
        <v>131</v>
      </c>
      <c r="D255" s="130">
        <f>SUM(D256)</f>
        <v>0</v>
      </c>
      <c r="E255" s="104"/>
      <c r="F255" s="104"/>
      <c r="G255" s="104"/>
      <c r="H255" s="104"/>
      <c r="I255" s="104"/>
      <c r="J255" s="104"/>
      <c r="K255" s="104"/>
      <c r="L255" s="104"/>
      <c r="M255" s="104"/>
    </row>
    <row r="256" spans="1:13">
      <c r="A256" s="105">
        <v>3835</v>
      </c>
      <c r="B256" s="131">
        <v>0</v>
      </c>
      <c r="C256" s="107" t="s">
        <v>132</v>
      </c>
      <c r="D256" s="130">
        <v>0</v>
      </c>
      <c r="E256" s="104"/>
      <c r="F256" s="104"/>
      <c r="G256" s="104"/>
      <c r="H256" s="104"/>
      <c r="I256" s="104"/>
      <c r="J256" s="104"/>
      <c r="K256" s="104"/>
      <c r="L256" s="104"/>
      <c r="M256" s="104"/>
    </row>
    <row r="257" spans="1:13">
      <c r="A257" s="105">
        <v>4</v>
      </c>
      <c r="B257" s="106"/>
      <c r="C257" s="107" t="s">
        <v>37</v>
      </c>
      <c r="D257" s="98">
        <f>SUM(D258,D261)</f>
        <v>0</v>
      </c>
      <c r="E257" s="104"/>
      <c r="F257" s="104"/>
      <c r="G257" s="104"/>
      <c r="H257" s="104"/>
      <c r="I257" s="104"/>
      <c r="J257" s="104"/>
      <c r="K257" s="104"/>
      <c r="L257" s="104"/>
      <c r="M257" s="104"/>
    </row>
    <row r="258" spans="1:13" ht="25.5">
      <c r="A258" s="105">
        <v>41</v>
      </c>
      <c r="B258" s="106"/>
      <c r="C258" s="107" t="s">
        <v>133</v>
      </c>
      <c r="D258" s="98">
        <f>SUM(D259)</f>
        <v>0</v>
      </c>
      <c r="E258" s="104"/>
      <c r="F258" s="104"/>
      <c r="G258" s="104"/>
      <c r="H258" s="104"/>
      <c r="I258" s="104"/>
      <c r="J258" s="104"/>
      <c r="K258" s="104"/>
      <c r="L258" s="104"/>
      <c r="M258" s="104"/>
    </row>
    <row r="259" spans="1:13">
      <c r="A259" s="105">
        <v>412</v>
      </c>
      <c r="B259" s="106"/>
      <c r="C259" s="107" t="s">
        <v>134</v>
      </c>
      <c r="D259" s="98">
        <f>SUM(D260)</f>
        <v>0</v>
      </c>
      <c r="E259" s="104"/>
      <c r="F259" s="104"/>
      <c r="G259" s="104"/>
      <c r="H259" s="104"/>
      <c r="I259" s="104"/>
      <c r="J259" s="104"/>
      <c r="K259" s="104"/>
      <c r="L259" s="104"/>
      <c r="M259" s="104"/>
    </row>
    <row r="260" spans="1:13">
      <c r="A260" s="105">
        <v>4123</v>
      </c>
      <c r="B260" s="106">
        <v>0</v>
      </c>
      <c r="C260" s="107" t="s">
        <v>135</v>
      </c>
      <c r="D260" s="98">
        <v>0</v>
      </c>
      <c r="E260" s="104"/>
      <c r="F260" s="104"/>
      <c r="G260" s="104"/>
      <c r="H260" s="104"/>
      <c r="I260" s="104"/>
      <c r="J260" s="104"/>
      <c r="K260" s="104"/>
      <c r="L260" s="104"/>
      <c r="M260" s="104"/>
    </row>
    <row r="261" spans="1:13" ht="25.5">
      <c r="A261" s="105">
        <v>42</v>
      </c>
      <c r="B261" s="106"/>
      <c r="C261" s="107" t="s">
        <v>43</v>
      </c>
      <c r="D261" s="98">
        <f>SUM(D262,D264,D272,D274,D276)</f>
        <v>0</v>
      </c>
      <c r="E261" s="104"/>
      <c r="F261" s="104"/>
      <c r="G261" s="104"/>
      <c r="H261" s="104"/>
      <c r="I261" s="104"/>
      <c r="J261" s="104"/>
      <c r="K261" s="104"/>
      <c r="L261" s="104"/>
      <c r="M261" s="104"/>
    </row>
    <row r="262" spans="1:13">
      <c r="A262" s="105">
        <v>421</v>
      </c>
      <c r="B262" s="106"/>
      <c r="C262" s="107" t="s">
        <v>80</v>
      </c>
      <c r="D262" s="98">
        <f>SUM(D263)</f>
        <v>0</v>
      </c>
      <c r="E262" s="104"/>
      <c r="F262" s="104"/>
      <c r="G262" s="104"/>
      <c r="H262" s="104"/>
      <c r="I262" s="104"/>
      <c r="J262" s="104"/>
      <c r="K262" s="104"/>
      <c r="L262" s="104"/>
      <c r="M262" s="104"/>
    </row>
    <row r="263" spans="1:13">
      <c r="A263" s="105">
        <v>4212</v>
      </c>
      <c r="B263" s="106">
        <v>0</v>
      </c>
      <c r="C263" s="107" t="s">
        <v>42</v>
      </c>
      <c r="D263" s="98">
        <v>0</v>
      </c>
      <c r="E263" s="104"/>
      <c r="F263" s="104"/>
      <c r="G263" s="104"/>
      <c r="H263" s="104"/>
      <c r="I263" s="104"/>
      <c r="J263" s="104"/>
      <c r="K263" s="104"/>
      <c r="L263" s="104"/>
      <c r="M263" s="104"/>
    </row>
    <row r="264" spans="1:13">
      <c r="A264" s="105">
        <v>422</v>
      </c>
      <c r="B264" s="106"/>
      <c r="C264" s="107" t="s">
        <v>36</v>
      </c>
      <c r="D264" s="98">
        <f>SUM(D265:D271)</f>
        <v>0</v>
      </c>
      <c r="E264" s="104"/>
      <c r="F264" s="104"/>
      <c r="G264" s="104"/>
      <c r="H264" s="104"/>
      <c r="I264" s="104"/>
      <c r="J264" s="104"/>
      <c r="K264" s="104"/>
      <c r="L264" s="104"/>
      <c r="M264" s="104"/>
    </row>
    <row r="265" spans="1:13">
      <c r="A265" s="105">
        <v>4221</v>
      </c>
      <c r="B265" s="131">
        <v>579</v>
      </c>
      <c r="C265" s="107" t="s">
        <v>44</v>
      </c>
      <c r="D265" s="130">
        <v>0</v>
      </c>
      <c r="E265" s="104"/>
      <c r="F265" s="104"/>
      <c r="G265" s="104"/>
      <c r="H265" s="104"/>
      <c r="I265" s="104"/>
      <c r="J265" s="104"/>
      <c r="K265" s="104"/>
      <c r="L265" s="104"/>
      <c r="M265" s="104"/>
    </row>
    <row r="266" spans="1:13">
      <c r="A266" s="105">
        <v>4222</v>
      </c>
      <c r="B266" s="131">
        <v>580</v>
      </c>
      <c r="C266" s="107" t="s">
        <v>45</v>
      </c>
      <c r="D266" s="130">
        <v>0</v>
      </c>
      <c r="E266" s="104"/>
      <c r="F266" s="104"/>
      <c r="G266" s="104"/>
      <c r="H266" s="104"/>
      <c r="I266" s="104"/>
      <c r="J266" s="104"/>
      <c r="K266" s="104"/>
      <c r="L266" s="104"/>
      <c r="M266" s="104"/>
    </row>
    <row r="267" spans="1:13">
      <c r="A267" s="105">
        <v>4223</v>
      </c>
      <c r="B267" s="131">
        <v>581</v>
      </c>
      <c r="C267" s="107" t="s">
        <v>46</v>
      </c>
      <c r="D267" s="130">
        <v>0</v>
      </c>
      <c r="E267" s="104"/>
      <c r="F267" s="104"/>
      <c r="G267" s="104"/>
      <c r="H267" s="104"/>
      <c r="I267" s="104"/>
      <c r="J267" s="104"/>
      <c r="K267" s="104"/>
      <c r="L267" s="104"/>
      <c r="M267" s="104"/>
    </row>
    <row r="268" spans="1:13">
      <c r="A268" s="105">
        <v>4224</v>
      </c>
      <c r="B268" s="131">
        <v>582</v>
      </c>
      <c r="C268" s="107" t="s">
        <v>136</v>
      </c>
      <c r="D268" s="130">
        <v>0</v>
      </c>
      <c r="E268" s="104"/>
      <c r="F268" s="104"/>
      <c r="G268" s="104"/>
      <c r="H268" s="104"/>
      <c r="I268" s="104"/>
      <c r="J268" s="104"/>
      <c r="K268" s="104"/>
      <c r="L268" s="104"/>
      <c r="M268" s="104"/>
    </row>
    <row r="269" spans="1:13">
      <c r="A269" s="105">
        <v>4225</v>
      </c>
      <c r="B269" s="131">
        <v>583</v>
      </c>
      <c r="C269" s="107" t="s">
        <v>137</v>
      </c>
      <c r="D269" s="130">
        <v>0</v>
      </c>
      <c r="E269" s="104"/>
      <c r="F269" s="104"/>
      <c r="G269" s="104"/>
      <c r="H269" s="104"/>
      <c r="I269" s="104"/>
      <c r="J269" s="104"/>
      <c r="K269" s="104"/>
      <c r="L269" s="104"/>
      <c r="M269" s="104"/>
    </row>
    <row r="270" spans="1:13">
      <c r="A270" s="105">
        <v>4226</v>
      </c>
      <c r="B270" s="131">
        <v>584</v>
      </c>
      <c r="C270" s="107" t="s">
        <v>47</v>
      </c>
      <c r="D270" s="130">
        <v>0</v>
      </c>
      <c r="E270" s="104"/>
      <c r="F270" s="104"/>
      <c r="G270" s="104"/>
      <c r="H270" s="104"/>
      <c r="I270" s="104"/>
      <c r="J270" s="104"/>
      <c r="K270" s="104"/>
      <c r="L270" s="104"/>
      <c r="M270" s="104"/>
    </row>
    <row r="271" spans="1:13">
      <c r="A271" s="105">
        <v>4227</v>
      </c>
      <c r="B271" s="131">
        <v>585</v>
      </c>
      <c r="C271" s="107" t="s">
        <v>48</v>
      </c>
      <c r="D271" s="130">
        <v>0</v>
      </c>
      <c r="E271" s="104"/>
      <c r="F271" s="104"/>
      <c r="G271" s="104"/>
      <c r="H271" s="104"/>
      <c r="I271" s="104"/>
      <c r="J271" s="104"/>
      <c r="K271" s="104"/>
      <c r="L271" s="104"/>
      <c r="M271" s="104"/>
    </row>
    <row r="272" spans="1:13" ht="25.5">
      <c r="A272" s="105">
        <v>424</v>
      </c>
      <c r="B272" s="106"/>
      <c r="C272" s="107" t="s">
        <v>138</v>
      </c>
      <c r="D272" s="130">
        <f>SUM(D273)</f>
        <v>0</v>
      </c>
      <c r="E272" s="104"/>
      <c r="F272" s="104"/>
      <c r="G272" s="104"/>
      <c r="H272" s="104"/>
      <c r="I272" s="104"/>
      <c r="J272" s="104"/>
      <c r="K272" s="104"/>
      <c r="L272" s="104"/>
      <c r="M272" s="104"/>
    </row>
    <row r="273" spans="1:13">
      <c r="A273" s="105">
        <v>4241</v>
      </c>
      <c r="B273" s="131">
        <v>586</v>
      </c>
      <c r="C273" s="107" t="s">
        <v>139</v>
      </c>
      <c r="D273" s="130">
        <v>0</v>
      </c>
      <c r="E273" s="104"/>
      <c r="F273" s="104"/>
      <c r="G273" s="104"/>
      <c r="H273" s="104"/>
      <c r="I273" s="104"/>
      <c r="J273" s="104"/>
      <c r="K273" s="104"/>
      <c r="L273" s="104"/>
      <c r="M273" s="104"/>
    </row>
    <row r="274" spans="1:13">
      <c r="A274" s="105">
        <v>425</v>
      </c>
      <c r="B274" s="131"/>
      <c r="C274" s="107" t="s">
        <v>140</v>
      </c>
      <c r="D274" s="130"/>
      <c r="E274" s="104"/>
      <c r="F274" s="104"/>
      <c r="G274" s="104"/>
      <c r="H274" s="104"/>
      <c r="I274" s="104"/>
      <c r="J274" s="104"/>
      <c r="K274" s="104"/>
      <c r="L274" s="104"/>
      <c r="M274" s="104"/>
    </row>
    <row r="275" spans="1:13">
      <c r="A275" s="105">
        <v>4251</v>
      </c>
      <c r="B275" s="131">
        <v>0</v>
      </c>
      <c r="C275" s="107" t="s">
        <v>141</v>
      </c>
      <c r="D275" s="130">
        <v>0</v>
      </c>
      <c r="E275" s="104"/>
      <c r="F275" s="104"/>
      <c r="G275" s="104"/>
      <c r="H275" s="104"/>
      <c r="I275" s="104"/>
      <c r="J275" s="104"/>
      <c r="K275" s="104"/>
      <c r="L275" s="104"/>
      <c r="M275" s="104"/>
    </row>
    <row r="276" spans="1:13">
      <c r="A276" s="105">
        <v>426</v>
      </c>
      <c r="B276" s="131"/>
      <c r="C276" s="107" t="s">
        <v>142</v>
      </c>
      <c r="D276" s="130">
        <f>SUM(D277)</f>
        <v>0</v>
      </c>
      <c r="E276" s="104"/>
      <c r="F276" s="104"/>
      <c r="G276" s="104"/>
      <c r="H276" s="104"/>
      <c r="I276" s="104"/>
      <c r="J276" s="104"/>
      <c r="K276" s="104"/>
      <c r="L276" s="104"/>
      <c r="M276" s="104"/>
    </row>
    <row r="277" spans="1:13">
      <c r="A277" s="105">
        <v>4262</v>
      </c>
      <c r="B277" s="131">
        <v>0</v>
      </c>
      <c r="C277" s="107" t="s">
        <v>143</v>
      </c>
      <c r="D277" s="130">
        <v>0</v>
      </c>
      <c r="E277" s="104"/>
      <c r="F277" s="104"/>
      <c r="G277" s="104"/>
      <c r="H277" s="104"/>
      <c r="I277" s="104"/>
      <c r="J277" s="104"/>
      <c r="K277" s="104"/>
      <c r="L277" s="104"/>
      <c r="M277" s="104"/>
    </row>
    <row r="278" spans="1:13" ht="25.5">
      <c r="A278" s="105">
        <v>5</v>
      </c>
      <c r="B278" s="131"/>
      <c r="C278" s="107" t="s">
        <v>144</v>
      </c>
      <c r="D278" s="130">
        <f>SUM(D279)</f>
        <v>0</v>
      </c>
      <c r="E278" s="104"/>
      <c r="F278" s="104"/>
      <c r="G278" s="104"/>
      <c r="H278" s="104"/>
      <c r="I278" s="104"/>
      <c r="J278" s="104"/>
      <c r="K278" s="104"/>
      <c r="L278" s="104"/>
      <c r="M278" s="104"/>
    </row>
    <row r="279" spans="1:13" ht="25.5">
      <c r="A279" s="105">
        <v>54</v>
      </c>
      <c r="B279" s="131"/>
      <c r="C279" s="107" t="s">
        <v>145</v>
      </c>
      <c r="D279" s="130">
        <f>SUM(D280)</f>
        <v>0</v>
      </c>
      <c r="E279" s="104"/>
      <c r="F279" s="104"/>
      <c r="G279" s="104"/>
      <c r="H279" s="104"/>
      <c r="I279" s="104"/>
      <c r="J279" s="104"/>
      <c r="K279" s="104"/>
      <c r="L279" s="104"/>
      <c r="M279" s="104"/>
    </row>
    <row r="280" spans="1:13" ht="38.25">
      <c r="A280" s="105">
        <v>542</v>
      </c>
      <c r="B280" s="131"/>
      <c r="C280" s="107" t="s">
        <v>146</v>
      </c>
      <c r="D280" s="130">
        <f>SUM(D281)</f>
        <v>0</v>
      </c>
      <c r="E280" s="104"/>
      <c r="F280" s="104"/>
      <c r="G280" s="104"/>
      <c r="H280" s="104"/>
      <c r="I280" s="104"/>
      <c r="J280" s="104"/>
      <c r="K280" s="104"/>
      <c r="L280" s="104"/>
      <c r="M280" s="104"/>
    </row>
    <row r="281" spans="1:13" ht="25.5">
      <c r="A281" s="105">
        <v>5422</v>
      </c>
      <c r="B281" s="131">
        <v>0</v>
      </c>
      <c r="C281" s="107" t="s">
        <v>147</v>
      </c>
      <c r="D281" s="130">
        <v>0</v>
      </c>
      <c r="E281" s="104"/>
      <c r="F281" s="104"/>
      <c r="G281" s="104"/>
      <c r="H281" s="104"/>
      <c r="I281" s="104"/>
      <c r="J281" s="104"/>
      <c r="K281" s="104"/>
      <c r="L281" s="104"/>
      <c r="M281" s="104"/>
    </row>
    <row r="282" spans="1:13"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</row>
    <row r="283" spans="1:13"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</row>
    <row r="284" spans="1:13"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</row>
    <row r="285" spans="1:13"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</row>
    <row r="286" spans="1:13"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</row>
    <row r="287" spans="1:13"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</row>
    <row r="288" spans="1:13"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</row>
    <row r="289" spans="4:13"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</row>
    <row r="290" spans="4:13"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</row>
    <row r="291" spans="4:13"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</row>
    <row r="292" spans="4:13"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</row>
    <row r="293" spans="4:13"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</row>
    <row r="294" spans="4:13"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</row>
    <row r="295" spans="4:13"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</row>
    <row r="296" spans="4:13"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</row>
    <row r="297" spans="4:13"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</row>
    <row r="298" spans="4:13"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</row>
    <row r="299" spans="4:13"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</row>
    <row r="300" spans="4:13"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</row>
    <row r="301" spans="4:13"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</row>
    <row r="302" spans="4:13"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</row>
    <row r="303" spans="4:13"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</row>
    <row r="304" spans="4:13"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</row>
    <row r="305" spans="4:13"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</row>
    <row r="306" spans="4:13"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</row>
    <row r="307" spans="4:13"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</row>
    <row r="308" spans="4:13"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</row>
    <row r="309" spans="4:13"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</row>
    <row r="310" spans="4:13"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</row>
    <row r="311" spans="4:13"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</row>
    <row r="312" spans="4:13"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</row>
    <row r="313" spans="4:13"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</row>
    <row r="314" spans="4:13"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</row>
    <row r="315" spans="4:13"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</row>
    <row r="316" spans="4:13"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</row>
    <row r="317" spans="4:13"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</row>
    <row r="318" spans="4:13"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</row>
    <row r="319" spans="4:13"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</row>
    <row r="320" spans="4:13"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</row>
    <row r="321" spans="4:13"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</row>
    <row r="322" spans="4:13"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</row>
    <row r="323" spans="4:13"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</row>
    <row r="324" spans="4:13"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</row>
    <row r="325" spans="4:13"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</row>
    <row r="326" spans="4:13"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</row>
    <row r="327" spans="4:13"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</row>
    <row r="328" spans="4:13"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</row>
    <row r="329" spans="4:13"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</row>
    <row r="330" spans="4:13"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</row>
    <row r="331" spans="4:13"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</row>
    <row r="332" spans="4:13"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</row>
    <row r="333" spans="4:13"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</row>
    <row r="334" spans="4:13"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</row>
    <row r="335" spans="4:13"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</row>
    <row r="336" spans="4:13"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</row>
    <row r="337" spans="4:13"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</row>
    <row r="338" spans="4:13"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</row>
    <row r="339" spans="4:13"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</row>
    <row r="340" spans="4:13"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</row>
    <row r="341" spans="4:13"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</row>
    <row r="342" spans="4:13"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</row>
    <row r="343" spans="4:13"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</row>
    <row r="344" spans="4:13"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</row>
    <row r="345" spans="4:13"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</row>
    <row r="346" spans="4:13"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</row>
    <row r="347" spans="4:13"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</row>
    <row r="348" spans="4:13"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</row>
    <row r="349" spans="4:13"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</row>
    <row r="350" spans="4:13"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</row>
    <row r="351" spans="4:13"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</row>
    <row r="352" spans="4:13"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</row>
    <row r="353" spans="4:13"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</row>
    <row r="354" spans="4:13"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</row>
    <row r="355" spans="4:13"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</row>
    <row r="356" spans="4:13"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</row>
    <row r="357" spans="4:13"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</row>
    <row r="358" spans="4:13"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</row>
    <row r="359" spans="4:13"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</row>
    <row r="360" spans="4:13"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</row>
    <row r="361" spans="4:13"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</row>
    <row r="362" spans="4:13"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</row>
    <row r="363" spans="4:13"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</row>
    <row r="364" spans="4:13"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</row>
    <row r="365" spans="4:13"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</row>
    <row r="366" spans="4:13"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</row>
    <row r="367" spans="4:13"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</row>
    <row r="368" spans="4:13"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</row>
    <row r="369" spans="4:13"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</row>
    <row r="370" spans="4:13"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</row>
    <row r="371" spans="4:13"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</row>
    <row r="372" spans="4:13"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</row>
    <row r="373" spans="4:13"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</row>
    <row r="374" spans="4:13"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</row>
    <row r="375" spans="4:13"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</row>
    <row r="376" spans="4:13"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</row>
    <row r="377" spans="4:13"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</row>
    <row r="378" spans="4:13"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</row>
    <row r="379" spans="4:13"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</row>
    <row r="380" spans="4:13"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</row>
    <row r="381" spans="4:13"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</row>
    <row r="382" spans="4:13"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</row>
    <row r="383" spans="4:13"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</row>
    <row r="384" spans="4:13"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</row>
    <row r="385" spans="4:13"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</row>
    <row r="386" spans="4:13"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</row>
    <row r="387" spans="4:13"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</row>
    <row r="388" spans="4:13"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</row>
    <row r="389" spans="4:13"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</row>
    <row r="390" spans="4:13"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</row>
    <row r="391" spans="4:13"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</row>
    <row r="392" spans="4:13"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</row>
    <row r="393" spans="4:13"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</row>
    <row r="394" spans="4:13"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</row>
    <row r="395" spans="4:13"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</row>
    <row r="396" spans="4:13"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</row>
    <row r="397" spans="4:13"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</row>
    <row r="398" spans="4:13"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</row>
    <row r="399" spans="4:13"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</row>
    <row r="400" spans="4:13"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</row>
    <row r="401" spans="4:13"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</row>
    <row r="402" spans="4:13"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</row>
    <row r="403" spans="4:13"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</row>
    <row r="404" spans="4:13"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</row>
    <row r="405" spans="4:13"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</row>
    <row r="406" spans="4:13"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</row>
    <row r="407" spans="4:13"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</row>
    <row r="408" spans="4:13"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</row>
    <row r="409" spans="4:13"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</row>
    <row r="410" spans="4:13"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</row>
    <row r="411" spans="4:13"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</row>
    <row r="412" spans="4:13"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</row>
    <row r="413" spans="4:13"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</row>
    <row r="414" spans="4:13"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</row>
    <row r="415" spans="4:13"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</row>
    <row r="416" spans="4:13"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</row>
    <row r="417" spans="4:13"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</row>
    <row r="418" spans="4:13"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</row>
    <row r="419" spans="4:13"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</row>
    <row r="420" spans="4:13"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</row>
    <row r="421" spans="4:13"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</row>
    <row r="422" spans="4:13"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</row>
    <row r="423" spans="4:13"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</row>
    <row r="424" spans="4:13"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</row>
    <row r="425" spans="4:13"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</row>
    <row r="426" spans="4:13"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</row>
    <row r="427" spans="4:13"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</row>
    <row r="428" spans="4:13"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</row>
    <row r="429" spans="4:13"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</row>
    <row r="430" spans="4:13"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</row>
    <row r="431" spans="4:13"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</row>
    <row r="432" spans="4:13"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</row>
    <row r="433" spans="4:13"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</row>
    <row r="434" spans="4:13"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</row>
    <row r="435" spans="4:13"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</row>
    <row r="436" spans="4:13"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</row>
    <row r="437" spans="4:13"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</row>
    <row r="438" spans="4:13"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</row>
    <row r="439" spans="4:13"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</row>
    <row r="440" spans="4:13"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</row>
    <row r="441" spans="4:13"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</row>
    <row r="442" spans="4:13"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</row>
    <row r="443" spans="4:13"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</row>
    <row r="444" spans="4:13"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</row>
    <row r="445" spans="4:13"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</row>
    <row r="446" spans="4:13"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</row>
    <row r="447" spans="4:13"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</row>
    <row r="448" spans="4:13"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</row>
    <row r="449" spans="4:13"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</row>
    <row r="450" spans="4:13"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</row>
    <row r="451" spans="4:13"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</row>
    <row r="452" spans="4:13"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</row>
    <row r="453" spans="4:13"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</row>
    <row r="454" spans="4:13"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</row>
    <row r="455" spans="4:13"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</row>
    <row r="456" spans="4:13"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</row>
    <row r="457" spans="4:13"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</row>
    <row r="458" spans="4:13"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</row>
    <row r="459" spans="4:13"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</row>
    <row r="460" spans="4:13"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</row>
    <row r="461" spans="4:13"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</row>
    <row r="462" spans="4:13"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</row>
    <row r="463" spans="4:13"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</row>
    <row r="464" spans="4:13"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</row>
    <row r="465" spans="4:13"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</row>
    <row r="466" spans="4:13"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</row>
    <row r="467" spans="4:13"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</row>
    <row r="468" spans="4:13"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</row>
    <row r="469" spans="4:13"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</row>
    <row r="470" spans="4:13"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</row>
    <row r="471" spans="4:13"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</row>
    <row r="472" spans="4:13"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</row>
    <row r="473" spans="4:13"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</row>
    <row r="474" spans="4:13"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</row>
    <row r="475" spans="4:13"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</row>
    <row r="476" spans="4:13"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</row>
    <row r="477" spans="4:13"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</row>
    <row r="478" spans="4:13"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</row>
    <row r="479" spans="4:13"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</row>
    <row r="480" spans="4:13"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</row>
    <row r="481" spans="4:13"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</row>
    <row r="482" spans="4:13"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</row>
    <row r="483" spans="4:13"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</row>
    <row r="484" spans="4:13"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</row>
    <row r="485" spans="4:13"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</row>
    <row r="486" spans="4:13"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</row>
    <row r="487" spans="4:13"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</row>
    <row r="488" spans="4:13"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</row>
    <row r="489" spans="4:13"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</row>
    <row r="490" spans="4:13"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</row>
    <row r="491" spans="4:13"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</row>
    <row r="492" spans="4:13"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</row>
    <row r="493" spans="4:13"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</row>
    <row r="494" spans="4:13"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</row>
    <row r="495" spans="4:13"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</row>
    <row r="496" spans="4:13"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</row>
    <row r="497" spans="4:13"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</row>
    <row r="498" spans="4:13"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</row>
    <row r="499" spans="4:13"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</row>
    <row r="500" spans="4:13"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</row>
    <row r="501" spans="4:13"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</row>
    <row r="502" spans="4:13"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</row>
    <row r="503" spans="4:13"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</row>
    <row r="504" spans="4:13"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</row>
    <row r="505" spans="4:13"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</row>
    <row r="506" spans="4:13"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</row>
    <row r="507" spans="4:13"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</row>
    <row r="508" spans="4:13"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</row>
    <row r="509" spans="4:13"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</row>
    <row r="510" spans="4:13"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</row>
    <row r="511" spans="4:13"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</row>
    <row r="512" spans="4:13"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</row>
    <row r="513" spans="4:13"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</row>
    <row r="514" spans="4:13"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</row>
    <row r="515" spans="4:13"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</row>
    <row r="516" spans="4:13"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</row>
    <row r="517" spans="4:13"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</row>
    <row r="518" spans="4:13"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</row>
  </sheetData>
  <mergeCells count="1">
    <mergeCell ref="A1:M1"/>
  </mergeCells>
  <phoneticPr fontId="0" type="noConversion"/>
  <printOptions horizontalCentered="1" gridLines="1"/>
  <pageMargins left="0.19685039370078741" right="0.19685039370078741" top="0.43307086614173229" bottom="0.39370078740157483" header="0.31496062992125984" footer="0.19685039370078741"/>
  <pageSetup paperSize="9" scale="85" firstPageNumber="3" orientation="landscape" verticalDpi="300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Admin</cp:lastModifiedBy>
  <cp:lastPrinted>2016-10-25T08:58:22Z</cp:lastPrinted>
  <dcterms:created xsi:type="dcterms:W3CDTF">2013-09-11T11:00:21Z</dcterms:created>
  <dcterms:modified xsi:type="dcterms:W3CDTF">2016-12-12T12:25:53Z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