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leksandra\Desktop\fi 1-12.2025\"/>
    </mc:Choice>
  </mc:AlternateContent>
  <bookViews>
    <workbookView xWindow="0" yWindow="0" windowWidth="21570" windowHeight="7965" tabRatio="583" firstSheet="1" activeTab="5"/>
  </bookViews>
  <sheets>
    <sheet name="Skriveni" sheetId="1" state="hidden" r:id="rId1"/>
    <sheet name="Upute" sheetId="2" r:id="rId2"/>
    <sheet name="RefStr" sheetId="3" r:id="rId3"/>
    <sheet name="List1" sheetId="11" r:id="rId4"/>
    <sheet name="PR-RAS" sheetId="4" r:id="rId5"/>
    <sheet name="BILANCA" sheetId="5" r:id="rId6"/>
    <sheet name="RAS-funkcijski" sheetId="6" r:id="rId7"/>
    <sheet name="P-VRIO" sheetId="7" r:id="rId8"/>
    <sheet name="OBVEZE" sheetId="8" r:id="rId9"/>
    <sheet name="Kont" sheetId="9" r:id="rId10"/>
    <sheet name="Promjene" sheetId="10" r:id="rId11"/>
  </sheets>
  <definedNames>
    <definedName name="_xlnm.Print_Area" localSheetId="5">BILANCA!$A$1:$H$398</definedName>
    <definedName name="_xlnm.Print_Area" localSheetId="8">OBVEZE!$A$1:$F$109</definedName>
    <definedName name="_xlnm.Print_Area" localSheetId="4">'PR-RAS'!$A$1:$F$1019</definedName>
    <definedName name="_xlnm.Print_Area" localSheetId="7">'P-VRIO'!$A$1:$E$48</definedName>
    <definedName name="_xlnm.Print_Area" localSheetId="6">'RAS-funkcijski'!$A$1:$F$141</definedName>
    <definedName name="_xlnm.Print_Area" localSheetId="2">RefStr!$A$2:$I$45</definedName>
    <definedName name="_xlnm.Print_Area" localSheetId="1">Upute!$A$1:$A$15</definedName>
    <definedName name="Z_20966C26_2FB0_458A_A419_418535DD5D43_.wvu.Cols" localSheetId="8">#REF!</definedName>
    <definedName name="Z_20966C26_2FB0_458A_A419_418535DD5D43_.wvu.Cols" localSheetId="1">Upute!$B:$IT</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8">#REF!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G330" i="9"/>
  <c r="F330" i="9"/>
  <c r="H329" i="9"/>
  <c r="G329" i="9"/>
  <c r="F329" i="9"/>
  <c r="H328" i="9"/>
  <c r="E328" i="9" s="1"/>
  <c r="B328" i="9" s="1"/>
  <c r="G328" i="9"/>
  <c r="F328" i="9"/>
  <c r="H327" i="9"/>
  <c r="G327" i="9"/>
  <c r="F327" i="9"/>
  <c r="H326" i="9"/>
  <c r="G326" i="9"/>
  <c r="F326" i="9"/>
  <c r="H325" i="9"/>
  <c r="E325" i="9" s="1"/>
  <c r="G325" i="9"/>
  <c r="F325" i="9"/>
  <c r="H324" i="9"/>
  <c r="G324" i="9"/>
  <c r="F324" i="9"/>
  <c r="H323" i="9"/>
  <c r="E323" i="9" s="1"/>
  <c r="B323" i="9" s="1"/>
  <c r="G323" i="9"/>
  <c r="F323" i="9"/>
  <c r="H322" i="9"/>
  <c r="G322" i="9"/>
  <c r="F322" i="9"/>
  <c r="H321" i="9"/>
  <c r="E321" i="9" s="1"/>
  <c r="G321" i="9"/>
  <c r="F321" i="9"/>
  <c r="H320" i="9"/>
  <c r="G320" i="9"/>
  <c r="F320" i="9"/>
  <c r="H319" i="9"/>
  <c r="G319" i="9"/>
  <c r="F319" i="9"/>
  <c r="H318" i="9"/>
  <c r="E318" i="9" s="1"/>
  <c r="B318" i="9" s="1"/>
  <c r="G318" i="9"/>
  <c r="F318" i="9"/>
  <c r="H317" i="9"/>
  <c r="E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7" i="9"/>
  <c r="L296" i="9"/>
  <c r="H296" i="9"/>
  <c r="F296" i="9"/>
  <c r="F295" i="9"/>
  <c r="I294" i="9"/>
  <c r="E294" i="9" s="1"/>
  <c r="B294" i="9" s="1"/>
  <c r="H294" i="9"/>
  <c r="F294" i="9"/>
  <c r="E293" i="9"/>
  <c r="M292" i="9"/>
  <c r="L292" i="9"/>
  <c r="E292" i="9"/>
  <c r="M291" i="9"/>
  <c r="L291" i="9"/>
  <c r="E291" i="9"/>
  <c r="M290" i="9"/>
  <c r="L290" i="9"/>
  <c r="E290" i="9"/>
  <c r="M289" i="9"/>
  <c r="F289" i="9" s="1"/>
  <c r="B289" i="9" s="1"/>
  <c r="L289" i="9"/>
  <c r="E289" i="9"/>
  <c r="M288" i="9"/>
  <c r="L288" i="9"/>
  <c r="E288" i="9"/>
  <c r="M287" i="9"/>
  <c r="L287" i="9"/>
  <c r="E287" i="9"/>
  <c r="M286" i="9"/>
  <c r="L286" i="9"/>
  <c r="E286" i="9"/>
  <c r="M285" i="9"/>
  <c r="F285" i="9" s="1"/>
  <c r="B285" i="9" s="1"/>
  <c r="L285" i="9"/>
  <c r="E285" i="9"/>
  <c r="M284" i="9"/>
  <c r="L284" i="9"/>
  <c r="F284" i="9" s="1"/>
  <c r="E284" i="9"/>
  <c r="M283" i="9"/>
  <c r="L283" i="9"/>
  <c r="E283" i="9"/>
  <c r="M282" i="9"/>
  <c r="L282" i="9"/>
  <c r="E282" i="9"/>
  <c r="M281" i="9"/>
  <c r="F281" i="9" s="1"/>
  <c r="B281" i="9" s="1"/>
  <c r="L281" i="9"/>
  <c r="E281" i="9"/>
  <c r="M280" i="9"/>
  <c r="L280" i="9"/>
  <c r="E280" i="9"/>
  <c r="M279" i="9"/>
  <c r="L279" i="9"/>
  <c r="E279" i="9"/>
  <c r="M278" i="9"/>
  <c r="L278" i="9"/>
  <c r="E278" i="9"/>
  <c r="M277" i="9"/>
  <c r="F277" i="9" s="1"/>
  <c r="B277" i="9" s="1"/>
  <c r="L277" i="9"/>
  <c r="E277" i="9"/>
  <c r="M276" i="9"/>
  <c r="L276" i="9"/>
  <c r="E276" i="9"/>
  <c r="M275" i="9"/>
  <c r="L275" i="9"/>
  <c r="E275" i="9"/>
  <c r="M274" i="9"/>
  <c r="L274" i="9"/>
  <c r="E274" i="9"/>
  <c r="M273" i="9"/>
  <c r="F273" i="9" s="1"/>
  <c r="B273" i="9" s="1"/>
  <c r="L273" i="9"/>
  <c r="E273" i="9"/>
  <c r="M272" i="9"/>
  <c r="L272" i="9"/>
  <c r="E272" i="9"/>
  <c r="M271" i="9"/>
  <c r="L271" i="9"/>
  <c r="E271" i="9"/>
  <c r="M270" i="9"/>
  <c r="L270" i="9"/>
  <c r="E270" i="9"/>
  <c r="M269" i="9"/>
  <c r="F269" i="9" s="1"/>
  <c r="B269" i="9" s="1"/>
  <c r="L269" i="9"/>
  <c r="E269" i="9"/>
  <c r="M268" i="9"/>
  <c r="L268" i="9"/>
  <c r="E268" i="9"/>
  <c r="M267" i="9"/>
  <c r="L267" i="9"/>
  <c r="E267" i="9"/>
  <c r="M266" i="9"/>
  <c r="L266" i="9"/>
  <c r="E266" i="9"/>
  <c r="M265" i="9"/>
  <c r="F265" i="9" s="1"/>
  <c r="B265" i="9" s="1"/>
  <c r="L265" i="9"/>
  <c r="E265" i="9"/>
  <c r="M264" i="9"/>
  <c r="L264" i="9"/>
  <c r="F264" i="9" s="1"/>
  <c r="E264" i="9"/>
  <c r="M263" i="9"/>
  <c r="L263" i="9"/>
  <c r="E263" i="9"/>
  <c r="M262" i="9"/>
  <c r="L262" i="9"/>
  <c r="E262" i="9"/>
  <c r="M261" i="9"/>
  <c r="F261" i="9" s="1"/>
  <c r="B261" i="9" s="1"/>
  <c r="L261" i="9"/>
  <c r="E261" i="9"/>
  <c r="M260" i="9"/>
  <c r="L260" i="9"/>
  <c r="E260" i="9"/>
  <c r="M259" i="9"/>
  <c r="L259" i="9"/>
  <c r="E259" i="9"/>
  <c r="M258" i="9"/>
  <c r="L258" i="9"/>
  <c r="E258" i="9"/>
  <c r="M257" i="9"/>
  <c r="F257" i="9" s="1"/>
  <c r="B257" i="9" s="1"/>
  <c r="L257" i="9"/>
  <c r="E257" i="9"/>
  <c r="M256" i="9"/>
  <c r="L256" i="9"/>
  <c r="E256" i="9"/>
  <c r="M255" i="9"/>
  <c r="L255" i="9"/>
  <c r="E255" i="9"/>
  <c r="M254" i="9"/>
  <c r="L254" i="9"/>
  <c r="E254" i="9"/>
  <c r="M253" i="9"/>
  <c r="F253" i="9" s="1"/>
  <c r="B253" i="9" s="1"/>
  <c r="L253" i="9"/>
  <c r="E253" i="9"/>
  <c r="M252" i="9"/>
  <c r="L252" i="9"/>
  <c r="E252" i="9"/>
  <c r="M251" i="9"/>
  <c r="L251" i="9"/>
  <c r="E251" i="9"/>
  <c r="M250" i="9"/>
  <c r="L250" i="9"/>
  <c r="E250" i="9"/>
  <c r="M249" i="9"/>
  <c r="F249" i="9" s="1"/>
  <c r="B249" i="9" s="1"/>
  <c r="L249" i="9"/>
  <c r="E249" i="9"/>
  <c r="M248" i="9"/>
  <c r="L248" i="9"/>
  <c r="E248" i="9"/>
  <c r="M247" i="9"/>
  <c r="L247" i="9"/>
  <c r="E247" i="9"/>
  <c r="M246" i="9"/>
  <c r="L246" i="9"/>
  <c r="E246" i="9"/>
  <c r="M245" i="9"/>
  <c r="F245" i="9" s="1"/>
  <c r="B245" i="9" s="1"/>
  <c r="L245" i="9"/>
  <c r="E245" i="9"/>
  <c r="M244" i="9"/>
  <c r="L244" i="9"/>
  <c r="E244" i="9"/>
  <c r="M243" i="9"/>
  <c r="L243" i="9"/>
  <c r="F243" i="9" s="1"/>
  <c r="B243" i="9" s="1"/>
  <c r="E243" i="9"/>
  <c r="M242" i="9"/>
  <c r="L242" i="9"/>
  <c r="E242" i="9"/>
  <c r="M241" i="9"/>
  <c r="F241" i="9" s="1"/>
  <c r="B241" i="9" s="1"/>
  <c r="L241" i="9"/>
  <c r="E241" i="9"/>
  <c r="M240" i="9"/>
  <c r="L240" i="9"/>
  <c r="E240" i="9"/>
  <c r="M239" i="9"/>
  <c r="L239" i="9"/>
  <c r="E239" i="9"/>
  <c r="M238" i="9"/>
  <c r="L238" i="9"/>
  <c r="E238" i="9"/>
  <c r="M237" i="9"/>
  <c r="F237" i="9" s="1"/>
  <c r="B237" i="9" s="1"/>
  <c r="L237" i="9"/>
  <c r="E237" i="9"/>
  <c r="M236" i="9"/>
  <c r="L236" i="9"/>
  <c r="E236" i="9"/>
  <c r="M235" i="9"/>
  <c r="L235" i="9"/>
  <c r="E235" i="9"/>
  <c r="M234" i="9"/>
  <c r="L234" i="9"/>
  <c r="E234" i="9"/>
  <c r="M233" i="9"/>
  <c r="F233" i="9" s="1"/>
  <c r="B233" i="9" s="1"/>
  <c r="L233" i="9"/>
  <c r="E233" i="9"/>
  <c r="M232" i="9"/>
  <c r="L232" i="9"/>
  <c r="E232" i="9"/>
  <c r="M231" i="9"/>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E171" i="9" s="1"/>
  <c r="B171" i="9" s="1"/>
  <c r="F171" i="9"/>
  <c r="H170" i="9"/>
  <c r="E170" i="9" s="1"/>
  <c r="B170" i="9" s="1"/>
  <c r="G170" i="9"/>
  <c r="F170" i="9"/>
  <c r="H169" i="9"/>
  <c r="G169" i="9"/>
  <c r="F169" i="9"/>
  <c r="E169" i="9"/>
  <c r="B169" i="9" s="1"/>
  <c r="H168" i="9"/>
  <c r="G168" i="9"/>
  <c r="F168" i="9"/>
  <c r="H167" i="9"/>
  <c r="G167" i="9"/>
  <c r="F167" i="9"/>
  <c r="H166" i="9"/>
  <c r="E166" i="9" s="1"/>
  <c r="B166" i="9" s="1"/>
  <c r="G166" i="9"/>
  <c r="F166" i="9"/>
  <c r="H165" i="9"/>
  <c r="G165" i="9"/>
  <c r="F165" i="9"/>
  <c r="E165" i="9"/>
  <c r="B165" i="9" s="1"/>
  <c r="H164" i="9"/>
  <c r="G164" i="9"/>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E134" i="9" s="1"/>
  <c r="B134" i="9" s="1"/>
  <c r="G134" i="9"/>
  <c r="F134" i="9"/>
  <c r="H133" i="9"/>
  <c r="G133" i="9"/>
  <c r="F133" i="9"/>
  <c r="E133" i="9"/>
  <c r="B133" i="9" s="1"/>
  <c r="H132" i="9"/>
  <c r="G132" i="9"/>
  <c r="E132" i="9" s="1"/>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F120" i="9"/>
  <c r="H119" i="9"/>
  <c r="G119" i="9"/>
  <c r="E119" i="9" s="1"/>
  <c r="B119" i="9" s="1"/>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G109" i="9"/>
  <c r="F109" i="9"/>
  <c r="E109" i="9"/>
  <c r="B109" i="9" s="1"/>
  <c r="H108" i="9"/>
  <c r="G108" i="9"/>
  <c r="F108" i="9"/>
  <c r="H107" i="9"/>
  <c r="G107" i="9"/>
  <c r="F107" i="9"/>
  <c r="H106" i="9"/>
  <c r="E106" i="9" s="1"/>
  <c r="B106" i="9" s="1"/>
  <c r="G106" i="9"/>
  <c r="F106" i="9"/>
  <c r="H105" i="9"/>
  <c r="E105" i="9" s="1"/>
  <c r="G105" i="9"/>
  <c r="F105" i="9"/>
  <c r="H104" i="9"/>
  <c r="G104" i="9"/>
  <c r="F104" i="9"/>
  <c r="H103" i="9"/>
  <c r="G103" i="9"/>
  <c r="F103" i="9"/>
  <c r="H102" i="9"/>
  <c r="E102" i="9" s="1"/>
  <c r="B102" i="9" s="1"/>
  <c r="G102" i="9"/>
  <c r="F102" i="9"/>
  <c r="H101" i="9"/>
  <c r="E101" i="9" s="1"/>
  <c r="G101" i="9"/>
  <c r="F101" i="9"/>
  <c r="H100" i="9"/>
  <c r="G100" i="9"/>
  <c r="F100" i="9"/>
  <c r="H99" i="9"/>
  <c r="G99" i="9"/>
  <c r="F99" i="9"/>
  <c r="H98" i="9"/>
  <c r="E98" i="9" s="1"/>
  <c r="B98" i="9" s="1"/>
  <c r="G98" i="9"/>
  <c r="F98" i="9"/>
  <c r="H97" i="9"/>
  <c r="E97" i="9" s="1"/>
  <c r="B97" i="9" s="1"/>
  <c r="G97" i="9"/>
  <c r="F97" i="9"/>
  <c r="H96" i="9"/>
  <c r="G96" i="9"/>
  <c r="F96" i="9"/>
  <c r="E96" i="9"/>
  <c r="B96" i="9" s="1"/>
  <c r="H95" i="9"/>
  <c r="E95" i="9" s="1"/>
  <c r="B95" i="9" s="1"/>
  <c r="G95" i="9"/>
  <c r="F95" i="9"/>
  <c r="H94" i="9"/>
  <c r="G94" i="9"/>
  <c r="F94" i="9"/>
  <c r="H93" i="9"/>
  <c r="G93" i="9"/>
  <c r="F93" i="9"/>
  <c r="H92" i="9"/>
  <c r="E92" i="9" s="1"/>
  <c r="B92" i="9" s="1"/>
  <c r="G92" i="9"/>
  <c r="F92" i="9"/>
  <c r="H91" i="9"/>
  <c r="E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G51" i="9"/>
  <c r="F51" i="9"/>
  <c r="H50" i="9"/>
  <c r="G50" i="9"/>
  <c r="F50" i="9"/>
  <c r="H49" i="9"/>
  <c r="G49" i="9"/>
  <c r="F49" i="9"/>
  <c r="H48" i="9"/>
  <c r="E48" i="9" s="1"/>
  <c r="B48" i="9" s="1"/>
  <c r="G48" i="9"/>
  <c r="F48" i="9"/>
  <c r="H47" i="9"/>
  <c r="E47" i="9" s="1"/>
  <c r="B47" i="9" s="1"/>
  <c r="G47" i="9"/>
  <c r="F47" i="9"/>
  <c r="H46" i="9"/>
  <c r="G46" i="9"/>
  <c r="E46" i="9" s="1"/>
  <c r="B46" i="9" s="1"/>
  <c r="F46" i="9"/>
  <c r="H45" i="9"/>
  <c r="G45" i="9"/>
  <c r="F45" i="9"/>
  <c r="H44" i="9"/>
  <c r="E44" i="9" s="1"/>
  <c r="B44" i="9" s="1"/>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E27" i="9" s="1"/>
  <c r="G27" i="9"/>
  <c r="F27" i="9"/>
  <c r="H26" i="9"/>
  <c r="G26" i="9"/>
  <c r="F26" i="9"/>
  <c r="H25" i="9"/>
  <c r="G25" i="9"/>
  <c r="F25" i="9"/>
  <c r="F24" i="9"/>
  <c r="F4" i="9"/>
  <c r="O3" i="9"/>
  <c r="G296" i="9" s="1"/>
  <c r="E296" i="9" s="1"/>
  <c r="I3" i="9"/>
  <c r="H179" i="9" s="1"/>
  <c r="H3" i="9"/>
  <c r="G3" i="9"/>
  <c r="D104" i="8"/>
  <c r="I41" i="3" s="1"/>
  <c r="D97" i="8"/>
  <c r="C1674" i="1" s="1"/>
  <c r="G1674" i="1" s="1"/>
  <c r="D92" i="8"/>
  <c r="D87" i="8"/>
  <c r="D82" i="8"/>
  <c r="D77" i="8"/>
  <c r="C1654" i="1" s="1"/>
  <c r="D72" i="8"/>
  <c r="D67" i="8"/>
  <c r="D62" i="8"/>
  <c r="D57" i="8"/>
  <c r="D52" i="8"/>
  <c r="D46" i="8"/>
  <c r="D37" i="8"/>
  <c r="D27" i="8"/>
  <c r="D25" i="8" s="1"/>
  <c r="C1602" i="1" s="1"/>
  <c r="D18" i="8"/>
  <c r="D8" i="8"/>
  <c r="D6" i="8"/>
  <c r="C1583" i="1" s="1"/>
  <c r="E44" i="7"/>
  <c r="D44" i="7"/>
  <c r="E39" i="7"/>
  <c r="E38" i="7" s="1"/>
  <c r="D39" i="7"/>
  <c r="D38" i="7" s="1"/>
  <c r="H35" i="3" s="1"/>
  <c r="E30" i="7"/>
  <c r="D30" i="7"/>
  <c r="E23" i="7"/>
  <c r="D23" i="7"/>
  <c r="E14" i="7"/>
  <c r="D1547" i="1" s="1"/>
  <c r="D14" i="7"/>
  <c r="C1547" i="1" s="1"/>
  <c r="E7" i="7"/>
  <c r="D7" i="7"/>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F118" i="6" s="1"/>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D1300" i="1" s="1"/>
  <c r="H1300" i="1" s="1"/>
  <c r="F295" i="5"/>
  <c r="F294" i="5"/>
  <c r="F293" i="5"/>
  <c r="F292" i="5"/>
  <c r="E291" i="5"/>
  <c r="D291" i="5"/>
  <c r="F291" i="5" s="1"/>
  <c r="F290" i="5"/>
  <c r="F289" i="5"/>
  <c r="F288" i="5"/>
  <c r="F287" i="5"/>
  <c r="F286" i="5"/>
  <c r="F285" i="5"/>
  <c r="F284" i="5"/>
  <c r="F283" i="5"/>
  <c r="F282" i="5"/>
  <c r="F281" i="5"/>
  <c r="F280" i="5"/>
  <c r="F279" i="5"/>
  <c r="F278" i="5"/>
  <c r="E277" i="5"/>
  <c r="D277" i="5"/>
  <c r="C1281" i="1" s="1"/>
  <c r="F276" i="5"/>
  <c r="F275" i="5"/>
  <c r="E274" i="5"/>
  <c r="D1278" i="1" s="1"/>
  <c r="F273" i="5"/>
  <c r="F272" i="5"/>
  <c r="F271" i="5"/>
  <c r="F270" i="5"/>
  <c r="F269" i="5"/>
  <c r="F268" i="5"/>
  <c r="F267" i="5"/>
  <c r="F266" i="5"/>
  <c r="F265" i="5"/>
  <c r="E264" i="5"/>
  <c r="D1268" i="1" s="1"/>
  <c r="D264" i="5"/>
  <c r="F264" i="5" s="1"/>
  <c r="F263" i="5"/>
  <c r="F262" i="5"/>
  <c r="F261" i="5"/>
  <c r="E260" i="5"/>
  <c r="D1264" i="1" s="1"/>
  <c r="G1264" i="1" s="1"/>
  <c r="D260" i="5"/>
  <c r="F259" i="5"/>
  <c r="F258" i="5"/>
  <c r="F257" i="5"/>
  <c r="E256" i="5"/>
  <c r="D1260" i="1" s="1"/>
  <c r="G1260" i="1" s="1"/>
  <c r="D256" i="5"/>
  <c r="D255" i="5"/>
  <c r="F254" i="5"/>
  <c r="F253" i="5"/>
  <c r="E252" i="5"/>
  <c r="D1256" i="1" s="1"/>
  <c r="D252" i="5"/>
  <c r="F250" i="5"/>
  <c r="F249" i="5"/>
  <c r="E248" i="5"/>
  <c r="F248" i="5" s="1"/>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1215" i="1" s="1"/>
  <c r="G1215" i="1" s="1"/>
  <c r="D211" i="5"/>
  <c r="F210" i="5"/>
  <c r="F209" i="5"/>
  <c r="F208" i="5"/>
  <c r="F207" i="5"/>
  <c r="F206" i="5"/>
  <c r="F205" i="5"/>
  <c r="E204" i="5"/>
  <c r="D204" i="5"/>
  <c r="F204" i="5" s="1"/>
  <c r="F203" i="5"/>
  <c r="D203" i="5"/>
  <c r="G338" i="9" s="1"/>
  <c r="F202" i="5"/>
  <c r="F201" i="5"/>
  <c r="F200" i="5"/>
  <c r="F199" i="5"/>
  <c r="F198" i="5"/>
  <c r="F197" i="5"/>
  <c r="E197" i="5"/>
  <c r="H337" i="9" s="1"/>
  <c r="D197" i="5"/>
  <c r="G337" i="9" s="1"/>
  <c r="F196" i="5"/>
  <c r="F195" i="5"/>
  <c r="F194" i="5"/>
  <c r="F193" i="5"/>
  <c r="F192" i="5"/>
  <c r="F191" i="5"/>
  <c r="F190" i="5"/>
  <c r="F189" i="5"/>
  <c r="F188" i="5"/>
  <c r="F187" i="5"/>
  <c r="E186" i="5"/>
  <c r="D1190" i="1" s="1"/>
  <c r="D186" i="5"/>
  <c r="F186" i="5" s="1"/>
  <c r="F185" i="5"/>
  <c r="F184" i="5"/>
  <c r="F183" i="5"/>
  <c r="F182" i="5"/>
  <c r="F181" i="5"/>
  <c r="E181" i="5"/>
  <c r="D181" i="5"/>
  <c r="D178" i="5" s="1"/>
  <c r="F180" i="5"/>
  <c r="F179" i="5"/>
  <c r="F174" i="5"/>
  <c r="F173" i="5"/>
  <c r="F172" i="5"/>
  <c r="E171" i="5"/>
  <c r="D1176" i="1" s="1"/>
  <c r="H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148" i="1" s="1"/>
  <c r="H1148" i="1" s="1"/>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125" i="1" s="1"/>
  <c r="H1125" i="1"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8" i="5"/>
  <c r="D88" i="5"/>
  <c r="F87" i="5"/>
  <c r="F86" i="5"/>
  <c r="F85" i="5"/>
  <c r="F84" i="5"/>
  <c r="F83" i="5"/>
  <c r="E82" i="5"/>
  <c r="F82" i="5" s="1"/>
  <c r="D82" i="5"/>
  <c r="F81" i="5"/>
  <c r="F80" i="5"/>
  <c r="F79" i="5"/>
  <c r="F78" i="5"/>
  <c r="F77" i="5"/>
  <c r="E76" i="5"/>
  <c r="D76" i="5"/>
  <c r="F76" i="5" s="1"/>
  <c r="F75" i="5"/>
  <c r="F74" i="5"/>
  <c r="F73" i="5"/>
  <c r="F72" i="5"/>
  <c r="F71"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H1050" i="1" s="1"/>
  <c r="D45" i="5"/>
  <c r="F45" i="5" s="1"/>
  <c r="F44" i="5"/>
  <c r="F43" i="5"/>
  <c r="F42" i="5"/>
  <c r="F41" i="5"/>
  <c r="E41" i="5"/>
  <c r="D41" i="5"/>
  <c r="F40" i="5"/>
  <c r="F39" i="5"/>
  <c r="F38" i="5"/>
  <c r="F37" i="5"/>
  <c r="F36" i="5"/>
  <c r="E35" i="5"/>
  <c r="F35" i="5" s="1"/>
  <c r="D35" i="5"/>
  <c r="F34" i="5"/>
  <c r="F33" i="5"/>
  <c r="F32" i="5"/>
  <c r="F31" i="5"/>
  <c r="F30" i="5"/>
  <c r="F29" i="5"/>
  <c r="E29" i="5"/>
  <c r="D1034" i="1" s="1"/>
  <c r="H1034" i="1" s="1"/>
  <c r="D29" i="5"/>
  <c r="F28" i="5"/>
  <c r="F27" i="5"/>
  <c r="F26" i="5"/>
  <c r="F25" i="5"/>
  <c r="F24" i="5"/>
  <c r="F23" i="5"/>
  <c r="F22" i="5"/>
  <c r="F21" i="5"/>
  <c r="F20" i="5"/>
  <c r="E19" i="5"/>
  <c r="F19" i="5" s="1"/>
  <c r="D19" i="5"/>
  <c r="F18" i="5"/>
  <c r="F17" i="5"/>
  <c r="F16" i="5"/>
  <c r="F15" i="5"/>
  <c r="F14" i="5"/>
  <c r="E13" i="5"/>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F603" i="4"/>
  <c r="E603" i="4"/>
  <c r="D597" i="1" s="1"/>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79" i="1" s="1"/>
  <c r="D585" i="4"/>
  <c r="F583" i="4"/>
  <c r="F582" i="4"/>
  <c r="E581" i="4"/>
  <c r="D575" i="1" s="1"/>
  <c r="D581" i="4"/>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44" i="1" s="1"/>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08" i="1" s="1"/>
  <c r="D514" i="4"/>
  <c r="F514" i="4" s="1"/>
  <c r="F513" i="4"/>
  <c r="F512" i="4"/>
  <c r="F511" i="4"/>
  <c r="F510" i="4"/>
  <c r="F509" i="4"/>
  <c r="E509" i="4"/>
  <c r="D509" i="4"/>
  <c r="F508" i="4"/>
  <c r="F507" i="4"/>
  <c r="F506" i="4"/>
  <c r="F505" i="4"/>
  <c r="F504" i="4"/>
  <c r="F503" i="4"/>
  <c r="E502" i="4"/>
  <c r="D496" i="1" s="1"/>
  <c r="D502" i="4"/>
  <c r="F502" i="4" s="1"/>
  <c r="F501" i="4"/>
  <c r="F500" i="4"/>
  <c r="F499" i="4"/>
  <c r="F498" i="4"/>
  <c r="F497" i="4"/>
  <c r="E497" i="4"/>
  <c r="D491" i="1" s="1"/>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67" i="1" s="1"/>
  <c r="D473" i="4"/>
  <c r="F472" i="4"/>
  <c r="F471" i="4"/>
  <c r="E470" i="4"/>
  <c r="D464" i="1" s="1"/>
  <c r="D470" i="4"/>
  <c r="F470" i="4" s="1"/>
  <c r="F469" i="4"/>
  <c r="F468" i="4"/>
  <c r="E467" i="4"/>
  <c r="D461" i="1" s="1"/>
  <c r="D467" i="4"/>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1" i="1" s="1"/>
  <c r="D437" i="4"/>
  <c r="F436" i="4"/>
  <c r="F435" i="4"/>
  <c r="F434" i="4"/>
  <c r="F433" i="4"/>
  <c r="F432" i="4"/>
  <c r="E432" i="4"/>
  <c r="D432" i="4"/>
  <c r="D431" i="4"/>
  <c r="E428" i="4"/>
  <c r="F428" i="4" s="1"/>
  <c r="D428" i="4"/>
  <c r="F427" i="4"/>
  <c r="E427" i="4"/>
  <c r="D427" i="4"/>
  <c r="E426" i="4"/>
  <c r="D421" i="1" s="1"/>
  <c r="D426" i="4"/>
  <c r="F421" i="4"/>
  <c r="F420" i="4"/>
  <c r="F419" i="4"/>
  <c r="F416" i="4"/>
  <c r="F415" i="4"/>
  <c r="F414" i="4"/>
  <c r="F413" i="4"/>
  <c r="E412" i="4"/>
  <c r="D412" i="4"/>
  <c r="F412" i="4" s="1"/>
  <c r="F411" i="4"/>
  <c r="E410" i="4"/>
  <c r="D405" i="1" s="1"/>
  <c r="D410" i="4"/>
  <c r="F410" i="4" s="1"/>
  <c r="F409" i="4"/>
  <c r="F408" i="4"/>
  <c r="F407" i="4"/>
  <c r="E407" i="4"/>
  <c r="E406" i="4" s="1"/>
  <c r="D407" i="4"/>
  <c r="D406" i="4"/>
  <c r="F406" i="4" s="1"/>
  <c r="F405" i="4"/>
  <c r="F404" i="4"/>
  <c r="F403" i="4"/>
  <c r="F402" i="4"/>
  <c r="E401" i="4"/>
  <c r="D396" i="1" s="1"/>
  <c r="D401" i="4"/>
  <c r="F401" i="4" s="1"/>
  <c r="F400" i="4"/>
  <c r="F399" i="4"/>
  <c r="E398" i="4"/>
  <c r="D393" i="1" s="1"/>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D361" i="4" s="1"/>
  <c r="F361" i="4" s="1"/>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0" i="4"/>
  <c r="F319" i="4"/>
  <c r="F318" i="4"/>
  <c r="F317" i="4"/>
  <c r="F316" i="4"/>
  <c r="F315" i="4"/>
  <c r="F314" i="4"/>
  <c r="E314" i="4"/>
  <c r="D314" i="4"/>
  <c r="F313" i="4"/>
  <c r="F312" i="4"/>
  <c r="F311" i="4"/>
  <c r="E310" i="4"/>
  <c r="D305" i="1" s="1"/>
  <c r="D310" i="4"/>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E283" i="4"/>
  <c r="D283" i="4"/>
  <c r="F283" i="4" s="1"/>
  <c r="F282" i="4"/>
  <c r="F281" i="4"/>
  <c r="F280" i="4"/>
  <c r="F279" i="4"/>
  <c r="F278" i="4"/>
  <c r="E278" i="4"/>
  <c r="D274" i="1" s="1"/>
  <c r="D278" i="4"/>
  <c r="F277" i="4"/>
  <c r="F276" i="4"/>
  <c r="F275" i="4"/>
  <c r="E274" i="4"/>
  <c r="D274" i="4"/>
  <c r="F272" i="4"/>
  <c r="F271" i="4"/>
  <c r="F270" i="4"/>
  <c r="E269" i="4"/>
  <c r="D269" i="4"/>
  <c r="F269" i="4" s="1"/>
  <c r="F268" i="4"/>
  <c r="F267" i="4"/>
  <c r="F266" i="4"/>
  <c r="F265" i="4"/>
  <c r="F264" i="4"/>
  <c r="E263" i="4"/>
  <c r="E262" i="4" s="1"/>
  <c r="D258" i="1" s="1"/>
  <c r="D263" i="4"/>
  <c r="D262" i="4" s="1"/>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38" i="1" s="1"/>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E221" i="4" s="1"/>
  <c r="D217" i="1" s="1"/>
  <c r="D222" i="4"/>
  <c r="D221" i="4"/>
  <c r="F221" i="4" s="1"/>
  <c r="F220" i="4"/>
  <c r="F219" i="4"/>
  <c r="F218" i="4"/>
  <c r="F217" i="4"/>
  <c r="E216" i="4"/>
  <c r="D212" i="1" s="1"/>
  <c r="D216" i="4"/>
  <c r="F216" i="4" s="1"/>
  <c r="F215" i="4"/>
  <c r="F214" i="4"/>
  <c r="F213" i="4"/>
  <c r="F212" i="4"/>
  <c r="F211" i="4"/>
  <c r="F210" i="4"/>
  <c r="F209" i="4"/>
  <c r="F208" i="4"/>
  <c r="E208" i="4"/>
  <c r="D208" i="4"/>
  <c r="F207" i="4"/>
  <c r="F206" i="4"/>
  <c r="F205" i="4"/>
  <c r="F204" i="4"/>
  <c r="F203" i="4"/>
  <c r="E203" i="4"/>
  <c r="D203" i="4"/>
  <c r="D202" i="4"/>
  <c r="F202"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E134" i="4" s="1"/>
  <c r="D130" i="1" s="1"/>
  <c r="D135" i="4"/>
  <c r="D134" i="4"/>
  <c r="F133" i="4"/>
  <c r="F132" i="4"/>
  <c r="F131" i="4"/>
  <c r="F130" i="4"/>
  <c r="E129" i="4"/>
  <c r="D129" i="4"/>
  <c r="F128" i="4"/>
  <c r="F127" i="4"/>
  <c r="E126" i="4"/>
  <c r="E125" i="4" s="1"/>
  <c r="D126" i="4"/>
  <c r="D125" i="4"/>
  <c r="F124" i="4"/>
  <c r="F123" i="4"/>
  <c r="F122" i="4"/>
  <c r="F121" i="4"/>
  <c r="F120" i="4"/>
  <c r="E120" i="4"/>
  <c r="D120" i="4"/>
  <c r="F119" i="4"/>
  <c r="F118" i="4"/>
  <c r="F117" i="4"/>
  <c r="F116" i="4"/>
  <c r="F115" i="4"/>
  <c r="F114" i="4"/>
  <c r="F113" i="4"/>
  <c r="E112" i="4"/>
  <c r="D108" i="1" s="1"/>
  <c r="D112" i="4"/>
  <c r="F111" i="4"/>
  <c r="F110" i="4"/>
  <c r="F109" i="4"/>
  <c r="F108" i="4"/>
  <c r="E107" i="4"/>
  <c r="D103" i="1" s="1"/>
  <c r="D107" i="4"/>
  <c r="F105" i="4"/>
  <c r="F104" i="4"/>
  <c r="F103" i="4"/>
  <c r="F102" i="4"/>
  <c r="F101" i="4"/>
  <c r="F100" i="4"/>
  <c r="F99" i="4"/>
  <c r="E98" i="4"/>
  <c r="D98" i="4"/>
  <c r="F98" i="4" s="1"/>
  <c r="F97" i="4"/>
  <c r="F96" i="4"/>
  <c r="F95" i="4"/>
  <c r="F94" i="4"/>
  <c r="F93" i="4"/>
  <c r="F92" i="4"/>
  <c r="F91" i="4"/>
  <c r="E91" i="4"/>
  <c r="D87" i="1" s="1"/>
  <c r="D91" i="4"/>
  <c r="F90" i="4"/>
  <c r="F89" i="4"/>
  <c r="F88" i="4"/>
  <c r="F87" i="4"/>
  <c r="F86" i="4"/>
  <c r="F85" i="4"/>
  <c r="F84" i="4"/>
  <c r="E83" i="4"/>
  <c r="E82" i="4" s="1"/>
  <c r="D78" i="1" s="1"/>
  <c r="D83" i="4"/>
  <c r="F81" i="4"/>
  <c r="F80" i="4"/>
  <c r="F79" i="4"/>
  <c r="F78" i="4"/>
  <c r="F77" i="4"/>
  <c r="E77" i="4"/>
  <c r="D77" i="4"/>
  <c r="F76" i="4"/>
  <c r="F75" i="4"/>
  <c r="E74" i="4"/>
  <c r="F74" i="4" s="1"/>
  <c r="D74" i="4"/>
  <c r="F73" i="4"/>
  <c r="F72" i="4"/>
  <c r="E71" i="4"/>
  <c r="D67" i="1" s="1"/>
  <c r="D71" i="4"/>
  <c r="F71" i="4" s="1"/>
  <c r="F70" i="4"/>
  <c r="F69" i="4"/>
  <c r="E68" i="4"/>
  <c r="D68" i="4"/>
  <c r="F67" i="4"/>
  <c r="F66" i="4"/>
  <c r="F65" i="4"/>
  <c r="F64" i="4"/>
  <c r="E64" i="4"/>
  <c r="D64" i="4"/>
  <c r="F63" i="4"/>
  <c r="F62" i="4"/>
  <c r="E61" i="4"/>
  <c r="D57" i="1" s="1"/>
  <c r="D61" i="4"/>
  <c r="F61" i="4" s="1"/>
  <c r="F60" i="4"/>
  <c r="F59" i="4"/>
  <c r="E58" i="4"/>
  <c r="D54" i="1" s="1"/>
  <c r="D58" i="4"/>
  <c r="F58" i="4" s="1"/>
  <c r="F57" i="4"/>
  <c r="F56" i="4"/>
  <c r="F55" i="4"/>
  <c r="F54" i="4"/>
  <c r="E53" i="4"/>
  <c r="D49" i="1" s="1"/>
  <c r="D53" i="4"/>
  <c r="F53" i="4" s="1"/>
  <c r="F52" i="4"/>
  <c r="F51" i="4"/>
  <c r="E50" i="4"/>
  <c r="D50" i="4"/>
  <c r="F50" i="4" s="1"/>
  <c r="F48" i="4"/>
  <c r="F47" i="4"/>
  <c r="F46" i="4"/>
  <c r="F45" i="4"/>
  <c r="F44" i="4"/>
  <c r="E44" i="4"/>
  <c r="E43" i="4" s="1"/>
  <c r="D39" i="1" s="1"/>
  <c r="D44" i="4"/>
  <c r="D43" i="4" s="1"/>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F8" i="4" s="1"/>
  <c r="D7"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H27" i="3"/>
  <c r="G27" i="3"/>
  <c r="B27" i="3"/>
  <c r="G25" i="3"/>
  <c r="B25" i="3"/>
  <c r="G24" i="3"/>
  <c r="B24" i="3"/>
  <c r="G23" i="3"/>
  <c r="B23" i="3"/>
  <c r="H22" i="3"/>
  <c r="G22" i="3"/>
  <c r="B22" i="3"/>
  <c r="G20" i="3"/>
  <c r="B20" i="3"/>
  <c r="G19" i="3"/>
  <c r="B19" i="3"/>
  <c r="G18" i="3"/>
  <c r="B18" i="3"/>
  <c r="G17" i="3"/>
  <c r="B17" i="3"/>
  <c r="H10" i="3" a="1"/>
  <c r="H10" i="3" s="1"/>
  <c r="L3" i="9" s="1"/>
  <c r="H1686" i="1"/>
  <c r="G1686" i="1"/>
  <c r="C1686" i="1"/>
  <c r="C1685" i="1"/>
  <c r="H1685" i="1" s="1"/>
  <c r="C1684" i="1"/>
  <c r="H1683" i="1"/>
  <c r="C1683" i="1"/>
  <c r="G1683" i="1" s="1"/>
  <c r="H1682" i="1"/>
  <c r="G1682" i="1"/>
  <c r="C1682" i="1"/>
  <c r="C1680" i="1"/>
  <c r="H1679" i="1"/>
  <c r="C1679" i="1"/>
  <c r="G1679" i="1" s="1"/>
  <c r="H1678" i="1"/>
  <c r="G1678" i="1"/>
  <c r="C1678" i="1"/>
  <c r="G1677" i="1"/>
  <c r="C1677" i="1"/>
  <c r="H1677" i="1" s="1"/>
  <c r="C1676" i="1"/>
  <c r="H1675" i="1"/>
  <c r="C1675" i="1"/>
  <c r="G1675" i="1" s="1"/>
  <c r="H1674" i="1"/>
  <c r="G1673" i="1"/>
  <c r="C1673" i="1"/>
  <c r="H1673" i="1" s="1"/>
  <c r="C1672" i="1"/>
  <c r="H1671" i="1"/>
  <c r="C1671" i="1"/>
  <c r="G1671" i="1" s="1"/>
  <c r="C1670" i="1"/>
  <c r="H1670" i="1" s="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C1635" i="1"/>
  <c r="G1635" i="1" s="1"/>
  <c r="G1633" i="1"/>
  <c r="C1633" i="1"/>
  <c r="H1633" i="1" s="1"/>
  <c r="C1632" i="1"/>
  <c r="H1631" i="1"/>
  <c r="C1631" i="1"/>
  <c r="G1631" i="1" s="1"/>
  <c r="H1630" i="1"/>
  <c r="C1630" i="1"/>
  <c r="G1630" i="1" s="1"/>
  <c r="C1629" i="1"/>
  <c r="H1629" i="1" s="1"/>
  <c r="H1627" i="1"/>
  <c r="C1627" i="1"/>
  <c r="G1627" i="1" s="1"/>
  <c r="H1626" i="1"/>
  <c r="G1626" i="1"/>
  <c r="C1626" i="1"/>
  <c r="G1625" i="1"/>
  <c r="C1625" i="1"/>
  <c r="H1625" i="1" s="1"/>
  <c r="C1624" i="1"/>
  <c r="H1623" i="1"/>
  <c r="C1623" i="1"/>
  <c r="G1623" i="1" s="1"/>
  <c r="C1620" i="1"/>
  <c r="H1619" i="1"/>
  <c r="C1619" i="1"/>
  <c r="G1619" i="1" s="1"/>
  <c r="H1618" i="1"/>
  <c r="G1618" i="1"/>
  <c r="C1618" i="1"/>
  <c r="G1617" i="1"/>
  <c r="C1617" i="1"/>
  <c r="H1617" i="1" s="1"/>
  <c r="C1616" i="1"/>
  <c r="H1615" i="1"/>
  <c r="C1615" i="1"/>
  <c r="G1615" i="1" s="1"/>
  <c r="H1614" i="1"/>
  <c r="G1614" i="1"/>
  <c r="C1614" i="1"/>
  <c r="G1613" i="1"/>
  <c r="C1613" i="1"/>
  <c r="H1613" i="1" s="1"/>
  <c r="C1612" i="1"/>
  <c r="H1611" i="1"/>
  <c r="C1611" i="1"/>
  <c r="G1611" i="1" s="1"/>
  <c r="H1610" i="1"/>
  <c r="G1610" i="1"/>
  <c r="C1610" i="1"/>
  <c r="G1609" i="1"/>
  <c r="C1609" i="1"/>
  <c r="H1609" i="1" s="1"/>
  <c r="C1608" i="1"/>
  <c r="H1607" i="1"/>
  <c r="C1607" i="1"/>
  <c r="G1607" i="1" s="1"/>
  <c r="C1606" i="1"/>
  <c r="H1606" i="1" s="1"/>
  <c r="C1605" i="1"/>
  <c r="H1605" i="1" s="1"/>
  <c r="H1603" i="1"/>
  <c r="C1603" i="1"/>
  <c r="G1603" i="1" s="1"/>
  <c r="C1601" i="1"/>
  <c r="H1601" i="1" s="1"/>
  <c r="C1600" i="1"/>
  <c r="H1599" i="1"/>
  <c r="C1599" i="1"/>
  <c r="G1599" i="1" s="1"/>
  <c r="H1598" i="1"/>
  <c r="G1598" i="1"/>
  <c r="C1598" i="1"/>
  <c r="G1597" i="1"/>
  <c r="C1597" i="1"/>
  <c r="H1597" i="1" s="1"/>
  <c r="C1596" i="1"/>
  <c r="H1595" i="1"/>
  <c r="C1595" i="1"/>
  <c r="G1595" i="1" s="1"/>
  <c r="G1594" i="1"/>
  <c r="C1594" i="1"/>
  <c r="H1594" i="1" s="1"/>
  <c r="G1593" i="1"/>
  <c r="C1593" i="1"/>
  <c r="H1593" i="1" s="1"/>
  <c r="C1592" i="1"/>
  <c r="H1591" i="1"/>
  <c r="C1591" i="1"/>
  <c r="G1591" i="1" s="1"/>
  <c r="H1590" i="1"/>
  <c r="G1590" i="1"/>
  <c r="C1590" i="1"/>
  <c r="G1589" i="1"/>
  <c r="C1589" i="1"/>
  <c r="H1589" i="1" s="1"/>
  <c r="C1588" i="1"/>
  <c r="C1587" i="1"/>
  <c r="G1587" i="1" s="1"/>
  <c r="G1586" i="1"/>
  <c r="C1586" i="1"/>
  <c r="H1586" i="1" s="1"/>
  <c r="C1585" i="1"/>
  <c r="H1585" i="1" s="1"/>
  <c r="C1584" i="1"/>
  <c r="H1582" i="1"/>
  <c r="G1582" i="1"/>
  <c r="C1582" i="1"/>
  <c r="D1581" i="1"/>
  <c r="C1581" i="1"/>
  <c r="D1580" i="1"/>
  <c r="G1580" i="1" s="1"/>
  <c r="C1580" i="1"/>
  <c r="D1579" i="1"/>
  <c r="C1579" i="1"/>
  <c r="D1578" i="1"/>
  <c r="C1578" i="1"/>
  <c r="H1578" i="1" s="1"/>
  <c r="D1577" i="1"/>
  <c r="C1577" i="1"/>
  <c r="D1576" i="1"/>
  <c r="C1576" i="1"/>
  <c r="D1575" i="1"/>
  <c r="C1575" i="1"/>
  <c r="H1575" i="1" s="1"/>
  <c r="D1574" i="1"/>
  <c r="C1574" i="1"/>
  <c r="D1573" i="1"/>
  <c r="J1573" i="1" s="1"/>
  <c r="C1573" i="1"/>
  <c r="D1570" i="1"/>
  <c r="C1570" i="1"/>
  <c r="D1569" i="1"/>
  <c r="J1569" i="1" s="1"/>
  <c r="C1569" i="1"/>
  <c r="D1568" i="1"/>
  <c r="C1568" i="1"/>
  <c r="G1567" i="1"/>
  <c r="D1567" i="1"/>
  <c r="J1567" i="1" s="1"/>
  <c r="C1567" i="1"/>
  <c r="D1566" i="1"/>
  <c r="C1566" i="1"/>
  <c r="G1565" i="1"/>
  <c r="D1565" i="1"/>
  <c r="C1565" i="1"/>
  <c r="D1564" i="1"/>
  <c r="C1564" i="1"/>
  <c r="D1563" i="1"/>
  <c r="C1563" i="1"/>
  <c r="G1562" i="1"/>
  <c r="D1562" i="1"/>
  <c r="J1562" i="1" s="1"/>
  <c r="C1562" i="1"/>
  <c r="D1561" i="1"/>
  <c r="C1561" i="1"/>
  <c r="D1560" i="1"/>
  <c r="C1560" i="1"/>
  <c r="D1559" i="1"/>
  <c r="C1559" i="1"/>
  <c r="D1558" i="1"/>
  <c r="C1558" i="1"/>
  <c r="D1557" i="1"/>
  <c r="C1557" i="1"/>
  <c r="D1556" i="1"/>
  <c r="C1556" i="1"/>
  <c r="D1554" i="1"/>
  <c r="C1554" i="1"/>
  <c r="H1554" i="1" s="1"/>
  <c r="D1553" i="1"/>
  <c r="C1553" i="1"/>
  <c r="D1552" i="1"/>
  <c r="C1552" i="1"/>
  <c r="H1552" i="1" s="1"/>
  <c r="D1551" i="1"/>
  <c r="C1551" i="1"/>
  <c r="D1550" i="1"/>
  <c r="J1550" i="1" s="1"/>
  <c r="C1550" i="1"/>
  <c r="D1549" i="1"/>
  <c r="C1549" i="1"/>
  <c r="D1548" i="1"/>
  <c r="J1548" i="1" s="1"/>
  <c r="C1548" i="1"/>
  <c r="H1548" i="1" s="1"/>
  <c r="D1546" i="1"/>
  <c r="J1546" i="1" s="1"/>
  <c r="C1546" i="1"/>
  <c r="D1545" i="1"/>
  <c r="H1545" i="1" s="1"/>
  <c r="C1545" i="1"/>
  <c r="J1544" i="1"/>
  <c r="D1544" i="1"/>
  <c r="C1544" i="1"/>
  <c r="H1543" i="1"/>
  <c r="G1543" i="1"/>
  <c r="D1543" i="1"/>
  <c r="C1543" i="1"/>
  <c r="D1542" i="1"/>
  <c r="C1542" i="1"/>
  <c r="D1541" i="1"/>
  <c r="H1541" i="1" s="1"/>
  <c r="C1541" i="1"/>
  <c r="J1541" i="1" s="1"/>
  <c r="D1540" i="1"/>
  <c r="C1540"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G1516" i="1"/>
  <c r="D1516" i="1"/>
  <c r="H1516" i="1" s="1"/>
  <c r="C1516" i="1"/>
  <c r="H1515" i="1"/>
  <c r="G1515" i="1"/>
  <c r="D1515" i="1"/>
  <c r="C1515" i="1"/>
  <c r="G1514" i="1"/>
  <c r="D1514" i="1"/>
  <c r="H1514" i="1" s="1"/>
  <c r="C1514" i="1"/>
  <c r="H1513" i="1"/>
  <c r="G1513" i="1"/>
  <c r="D1513" i="1"/>
  <c r="C1513" i="1"/>
  <c r="H1512" i="1"/>
  <c r="G1512" i="1"/>
  <c r="D1512" i="1"/>
  <c r="C1512" i="1"/>
  <c r="H1511" i="1"/>
  <c r="G1511"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C1400" i="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D1370" i="1"/>
  <c r="C1370" i="1"/>
  <c r="H1370" i="1" s="1"/>
  <c r="D1369" i="1"/>
  <c r="C1369" i="1"/>
  <c r="H1369" i="1" s="1"/>
  <c r="D1368" i="1"/>
  <c r="C1368" i="1"/>
  <c r="H1368" i="1" s="1"/>
  <c r="H1367" i="1"/>
  <c r="D1367" i="1"/>
  <c r="G1367" i="1" s="1"/>
  <c r="C1367" i="1"/>
  <c r="D1366" i="1"/>
  <c r="H1366" i="1" s="1"/>
  <c r="C1366" i="1"/>
  <c r="G1365"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H1356" i="1"/>
  <c r="G1356" i="1"/>
  <c r="D1356" i="1"/>
  <c r="C1356" i="1"/>
  <c r="G1355" i="1"/>
  <c r="D1355" i="1"/>
  <c r="H1355" i="1" s="1"/>
  <c r="C1355" i="1"/>
  <c r="H1354" i="1"/>
  <c r="G1354" i="1"/>
  <c r="D1354" i="1"/>
  <c r="C1354" i="1"/>
  <c r="D1353" i="1"/>
  <c r="H1353" i="1" s="1"/>
  <c r="C1353" i="1"/>
  <c r="G1352" i="1"/>
  <c r="D1352" i="1"/>
  <c r="H1352" i="1" s="1"/>
  <c r="C1352" i="1"/>
  <c r="G1351" i="1"/>
  <c r="D1351" i="1"/>
  <c r="H1351" i="1" s="1"/>
  <c r="C1351" i="1"/>
  <c r="G1350" i="1"/>
  <c r="D1350" i="1"/>
  <c r="H1350" i="1" s="1"/>
  <c r="C1350" i="1"/>
  <c r="H1349" i="1"/>
  <c r="G1349" i="1"/>
  <c r="D1349" i="1"/>
  <c r="C1349" i="1"/>
  <c r="G1348" i="1"/>
  <c r="D1348" i="1"/>
  <c r="H1348" i="1" s="1"/>
  <c r="C1348" i="1"/>
  <c r="H1347" i="1"/>
  <c r="G1347" i="1"/>
  <c r="D1347" i="1"/>
  <c r="C1347" i="1"/>
  <c r="H1346" i="1"/>
  <c r="G1346" i="1"/>
  <c r="D1346" i="1"/>
  <c r="C1346" i="1"/>
  <c r="G1345" i="1"/>
  <c r="D1345" i="1"/>
  <c r="H1345" i="1" s="1"/>
  <c r="C1345" i="1"/>
  <c r="H1344" i="1"/>
  <c r="G1344" i="1"/>
  <c r="D1344" i="1"/>
  <c r="C1344" i="1"/>
  <c r="H1343" i="1"/>
  <c r="G1343" i="1"/>
  <c r="D1343" i="1"/>
  <c r="C1343" i="1"/>
  <c r="H1342" i="1"/>
  <c r="G1342" i="1"/>
  <c r="D1342" i="1"/>
  <c r="C1342" i="1"/>
  <c r="H1341" i="1"/>
  <c r="G1341" i="1"/>
  <c r="D1341" i="1"/>
  <c r="C1341" i="1"/>
  <c r="D1340" i="1"/>
  <c r="G1340" i="1" s="1"/>
  <c r="C1340" i="1"/>
  <c r="D1339" i="1"/>
  <c r="H1339" i="1" s="1"/>
  <c r="C1339" i="1"/>
  <c r="D1338" i="1"/>
  <c r="H1338" i="1" s="1"/>
  <c r="C1338" i="1"/>
  <c r="D1337" i="1"/>
  <c r="H1337" i="1" s="1"/>
  <c r="C1337" i="1"/>
  <c r="H1336" i="1"/>
  <c r="G1336" i="1"/>
  <c r="D1336" i="1"/>
  <c r="C1336" i="1"/>
  <c r="G1335" i="1"/>
  <c r="D1335" i="1"/>
  <c r="H1335" i="1" s="1"/>
  <c r="C1335" i="1"/>
  <c r="G1334" i="1"/>
  <c r="D1334" i="1"/>
  <c r="H1334" i="1" s="1"/>
  <c r="C1334" i="1"/>
  <c r="H1333" i="1"/>
  <c r="G1333" i="1"/>
  <c r="D1333" i="1"/>
  <c r="C1333" i="1"/>
  <c r="H1332" i="1"/>
  <c r="G1332" i="1"/>
  <c r="D1332" i="1"/>
  <c r="C1332" i="1"/>
  <c r="H1331" i="1"/>
  <c r="G1331" i="1"/>
  <c r="D1331" i="1"/>
  <c r="C1331" i="1"/>
  <c r="G1330" i="1"/>
  <c r="D1330" i="1"/>
  <c r="H1330" i="1" s="1"/>
  <c r="C1330" i="1"/>
  <c r="H1329" i="1"/>
  <c r="G1329" i="1"/>
  <c r="D1329" i="1"/>
  <c r="C1329" i="1"/>
  <c r="H1328" i="1"/>
  <c r="G1328" i="1"/>
  <c r="D1328" i="1"/>
  <c r="C1328" i="1"/>
  <c r="H1327" i="1"/>
  <c r="G1327" i="1"/>
  <c r="D1327" i="1"/>
  <c r="C1327" i="1"/>
  <c r="H1326" i="1"/>
  <c r="G1326" i="1"/>
  <c r="D1326" i="1"/>
  <c r="C1326" i="1"/>
  <c r="D1325" i="1"/>
  <c r="C1325" i="1"/>
  <c r="G1325" i="1" s="1"/>
  <c r="D1324" i="1"/>
  <c r="H1324" i="1" s="1"/>
  <c r="C1324" i="1"/>
  <c r="D1323" i="1"/>
  <c r="C1323" i="1"/>
  <c r="H1323" i="1" s="1"/>
  <c r="H1322" i="1"/>
  <c r="G1322" i="1"/>
  <c r="D1322" i="1"/>
  <c r="C1322" i="1"/>
  <c r="G1321" i="1"/>
  <c r="D1321" i="1"/>
  <c r="C1321" i="1"/>
  <c r="H1321" i="1" s="1"/>
  <c r="D1320" i="1"/>
  <c r="C1320" i="1"/>
  <c r="H1320" i="1" s="1"/>
  <c r="G1319" i="1"/>
  <c r="D1319" i="1"/>
  <c r="C1319" i="1"/>
  <c r="H1319" i="1" s="1"/>
  <c r="D1318" i="1"/>
  <c r="C1318" i="1"/>
  <c r="H1317" i="1"/>
  <c r="D1317" i="1"/>
  <c r="C1317" i="1"/>
  <c r="G1317" i="1" s="1"/>
  <c r="D1316" i="1"/>
  <c r="H1316" i="1" s="1"/>
  <c r="C1316" i="1"/>
  <c r="G1315" i="1"/>
  <c r="D1315" i="1"/>
  <c r="H1315" i="1" s="1"/>
  <c r="C1315" i="1"/>
  <c r="H1314" i="1"/>
  <c r="G1314" i="1"/>
  <c r="D1314" i="1"/>
  <c r="C1314" i="1"/>
  <c r="H1313" i="1"/>
  <c r="G1313" i="1"/>
  <c r="D1313" i="1"/>
  <c r="C1313" i="1"/>
  <c r="D1312" i="1"/>
  <c r="H1312" i="1" s="1"/>
  <c r="C1312" i="1"/>
  <c r="D1311" i="1"/>
  <c r="H1311" i="1" s="1"/>
  <c r="C1311" i="1"/>
  <c r="H1310" i="1"/>
  <c r="G1310" i="1"/>
  <c r="D1310" i="1"/>
  <c r="C1310" i="1"/>
  <c r="G1309" i="1"/>
  <c r="D1309" i="1"/>
  <c r="H1309" i="1" s="1"/>
  <c r="C1309" i="1"/>
  <c r="H1308" i="1"/>
  <c r="G1308" i="1"/>
  <c r="D1308" i="1"/>
  <c r="C1308" i="1"/>
  <c r="H1307" i="1"/>
  <c r="G1307" i="1"/>
  <c r="D1307" i="1"/>
  <c r="C1307" i="1"/>
  <c r="D1306" i="1"/>
  <c r="G1306" i="1" s="1"/>
  <c r="C1306" i="1"/>
  <c r="D1305" i="1"/>
  <c r="H1305" i="1" s="1"/>
  <c r="C1305" i="1"/>
  <c r="H1304" i="1"/>
  <c r="G1304" i="1"/>
  <c r="D1304" i="1"/>
  <c r="C1304" i="1"/>
  <c r="H1303" i="1"/>
  <c r="G1303" i="1"/>
  <c r="D1303" i="1"/>
  <c r="C1303" i="1"/>
  <c r="H1302" i="1"/>
  <c r="G1302" i="1"/>
  <c r="D1302" i="1"/>
  <c r="C1302" i="1"/>
  <c r="H1301" i="1"/>
  <c r="G1301" i="1"/>
  <c r="D1301" i="1"/>
  <c r="C1301" i="1"/>
  <c r="C1300" i="1"/>
  <c r="H1299" i="1"/>
  <c r="D1299" i="1"/>
  <c r="C1299" i="1"/>
  <c r="G1299" i="1" s="1"/>
  <c r="D1298" i="1"/>
  <c r="C1298" i="1"/>
  <c r="H1298" i="1" s="1"/>
  <c r="D1297" i="1"/>
  <c r="H1297" i="1" s="1"/>
  <c r="C1297" i="1"/>
  <c r="G1297" i="1" s="1"/>
  <c r="D1296" i="1"/>
  <c r="G1296" i="1" s="1"/>
  <c r="C1296" i="1"/>
  <c r="H1296" i="1" s="1"/>
  <c r="D1295" i="1"/>
  <c r="D1294" i="1"/>
  <c r="C1294" i="1"/>
  <c r="H1294" i="1" s="1"/>
  <c r="D1293" i="1"/>
  <c r="G1293" i="1" s="1"/>
  <c r="C1293" i="1"/>
  <c r="H1293" i="1" s="1"/>
  <c r="D1292" i="1"/>
  <c r="C1292" i="1"/>
  <c r="H1292" i="1" s="1"/>
  <c r="D1291" i="1"/>
  <c r="C1291" i="1"/>
  <c r="H1291" i="1" s="1"/>
  <c r="H1290" i="1"/>
  <c r="D1290" i="1"/>
  <c r="G1290" i="1" s="1"/>
  <c r="C1290" i="1"/>
  <c r="G1289" i="1"/>
  <c r="D1289" i="1"/>
  <c r="C1289" i="1"/>
  <c r="H1289" i="1" s="1"/>
  <c r="D1288" i="1"/>
  <c r="G1288" i="1" s="1"/>
  <c r="C1288" i="1"/>
  <c r="H1288" i="1" s="1"/>
  <c r="D1287" i="1"/>
  <c r="G1287" i="1" s="1"/>
  <c r="C1287" i="1"/>
  <c r="H1287" i="1" s="1"/>
  <c r="D1286" i="1"/>
  <c r="C1286" i="1"/>
  <c r="H1286" i="1" s="1"/>
  <c r="G1285" i="1"/>
  <c r="D1285" i="1"/>
  <c r="C1285" i="1"/>
  <c r="H1285" i="1" s="1"/>
  <c r="D1284" i="1"/>
  <c r="C1284" i="1"/>
  <c r="H1284" i="1" s="1"/>
  <c r="D1283" i="1"/>
  <c r="C1283" i="1"/>
  <c r="H1283" i="1" s="1"/>
  <c r="H1282" i="1"/>
  <c r="G1282" i="1"/>
  <c r="D1282" i="1"/>
  <c r="C1282" i="1"/>
  <c r="D1281" i="1"/>
  <c r="D1280" i="1"/>
  <c r="H1280" i="1" s="1"/>
  <c r="C1280" i="1"/>
  <c r="D1279" i="1"/>
  <c r="H1279" i="1" s="1"/>
  <c r="C1279" i="1"/>
  <c r="D1277" i="1"/>
  <c r="H1277" i="1" s="1"/>
  <c r="C1277" i="1"/>
  <c r="D1276" i="1"/>
  <c r="C1276" i="1"/>
  <c r="H1276" i="1" s="1"/>
  <c r="H1275" i="1"/>
  <c r="D1275" i="1"/>
  <c r="G1275" i="1" s="1"/>
  <c r="C1275" i="1"/>
  <c r="D1274" i="1"/>
  <c r="G1274" i="1" s="1"/>
  <c r="C1274" i="1"/>
  <c r="D1273" i="1"/>
  <c r="H1273" i="1" s="1"/>
  <c r="C1273" i="1"/>
  <c r="H1272" i="1"/>
  <c r="G1272" i="1"/>
  <c r="D1272" i="1"/>
  <c r="C1272" i="1"/>
  <c r="D1271" i="1"/>
  <c r="C1271" i="1"/>
  <c r="H1271" i="1" s="1"/>
  <c r="G1270" i="1"/>
  <c r="D1270" i="1"/>
  <c r="C1270" i="1"/>
  <c r="D1269" i="1"/>
  <c r="H1269" i="1" s="1"/>
  <c r="C1269" i="1"/>
  <c r="G1269" i="1" s="1"/>
  <c r="H1267" i="1"/>
  <c r="G1267" i="1"/>
  <c r="D1267" i="1"/>
  <c r="C1267" i="1"/>
  <c r="D1266" i="1"/>
  <c r="G1266" i="1" s="1"/>
  <c r="C1266" i="1"/>
  <c r="D1265" i="1"/>
  <c r="G1265" i="1" s="1"/>
  <c r="C1265" i="1"/>
  <c r="C1264" i="1"/>
  <c r="H1263" i="1"/>
  <c r="G1263" i="1"/>
  <c r="D1263" i="1"/>
  <c r="C1263" i="1"/>
  <c r="D1262" i="1"/>
  <c r="H1262" i="1" s="1"/>
  <c r="C1262" i="1"/>
  <c r="D1261" i="1"/>
  <c r="G1261" i="1" s="1"/>
  <c r="C1261" i="1"/>
  <c r="C1260" i="1"/>
  <c r="C1259" i="1"/>
  <c r="D1258" i="1"/>
  <c r="H1258" i="1" s="1"/>
  <c r="C1258" i="1"/>
  <c r="D1257" i="1"/>
  <c r="H1257" i="1" s="1"/>
  <c r="C1257" i="1"/>
  <c r="C1256" i="1"/>
  <c r="D1254" i="1"/>
  <c r="H1254" i="1" s="1"/>
  <c r="C1254" i="1"/>
  <c r="D1253" i="1"/>
  <c r="H1253" i="1" s="1"/>
  <c r="C1253" i="1"/>
  <c r="C1252" i="1"/>
  <c r="D1251" i="1"/>
  <c r="C1251" i="1"/>
  <c r="D1250" i="1"/>
  <c r="H1250" i="1" s="1"/>
  <c r="C1250" i="1"/>
  <c r="G1249" i="1"/>
  <c r="D1249" i="1"/>
  <c r="H1249" i="1" s="1"/>
  <c r="C1249" i="1"/>
  <c r="D1248" i="1"/>
  <c r="H1248" i="1" s="1"/>
  <c r="C1248" i="1"/>
  <c r="H1247" i="1"/>
  <c r="D1247" i="1"/>
  <c r="G1247" i="1" s="1"/>
  <c r="C1247" i="1"/>
  <c r="D1246" i="1"/>
  <c r="H1246" i="1" s="1"/>
  <c r="C1246" i="1"/>
  <c r="D1245" i="1"/>
  <c r="H1245" i="1" s="1"/>
  <c r="C1245" i="1"/>
  <c r="D1244" i="1"/>
  <c r="H1244" i="1" s="1"/>
  <c r="C1244" i="1"/>
  <c r="D1243" i="1"/>
  <c r="H1243" i="1" s="1"/>
  <c r="C1243" i="1"/>
  <c r="D1242" i="1"/>
  <c r="H1242" i="1" s="1"/>
  <c r="C1242" i="1"/>
  <c r="C1241" i="1"/>
  <c r="D1240" i="1"/>
  <c r="G1240" i="1" s="1"/>
  <c r="C1240" i="1"/>
  <c r="D1239" i="1"/>
  <c r="G1239" i="1" s="1"/>
  <c r="C1239" i="1"/>
  <c r="D1238" i="1"/>
  <c r="H1238" i="1" s="1"/>
  <c r="C1238" i="1"/>
  <c r="D1237" i="1"/>
  <c r="H1237" i="1" s="1"/>
  <c r="C1237" i="1"/>
  <c r="D1236" i="1"/>
  <c r="G1236" i="1" s="1"/>
  <c r="C1236" i="1"/>
  <c r="D1235" i="1"/>
  <c r="G1235" i="1" s="1"/>
  <c r="C1235" i="1"/>
  <c r="D1234" i="1"/>
  <c r="H1234" i="1" s="1"/>
  <c r="C1234" i="1"/>
  <c r="H1233" i="1"/>
  <c r="G1233" i="1"/>
  <c r="D1233" i="1"/>
  <c r="C1233" i="1"/>
  <c r="G1232" i="1"/>
  <c r="D1232" i="1"/>
  <c r="H1232" i="1" s="1"/>
  <c r="C1232" i="1"/>
  <c r="H1231" i="1"/>
  <c r="G1231" i="1"/>
  <c r="D1231" i="1"/>
  <c r="C1231" i="1"/>
  <c r="G1230" i="1"/>
  <c r="D1230" i="1"/>
  <c r="H1230" i="1" s="1"/>
  <c r="C1230" i="1"/>
  <c r="H1229" i="1"/>
  <c r="G1229" i="1"/>
  <c r="D1229" i="1"/>
  <c r="C1229" i="1"/>
  <c r="G1228" i="1"/>
  <c r="D1228" i="1"/>
  <c r="H1228" i="1" s="1"/>
  <c r="C1228" i="1"/>
  <c r="H1227" i="1"/>
  <c r="G1227" i="1"/>
  <c r="D1227" i="1"/>
  <c r="C1227" i="1"/>
  <c r="H1226" i="1"/>
  <c r="G1226" i="1"/>
  <c r="D1226" i="1"/>
  <c r="C1226" i="1"/>
  <c r="H1225" i="1"/>
  <c r="D1225" i="1"/>
  <c r="G1225" i="1" s="1"/>
  <c r="C1225" i="1"/>
  <c r="D1224" i="1"/>
  <c r="G1224" i="1" s="1"/>
  <c r="C1224" i="1"/>
  <c r="C1223" i="1"/>
  <c r="H1222" i="1"/>
  <c r="D1222" i="1"/>
  <c r="G1222" i="1" s="1"/>
  <c r="C1222" i="1"/>
  <c r="H1221" i="1"/>
  <c r="G1221" i="1"/>
  <c r="D1221" i="1"/>
  <c r="C1221" i="1"/>
  <c r="H1220" i="1"/>
  <c r="D1220" i="1"/>
  <c r="G1220" i="1" s="1"/>
  <c r="C1220" i="1"/>
  <c r="H1219" i="1"/>
  <c r="G1219" i="1"/>
  <c r="D1219" i="1"/>
  <c r="C1219" i="1"/>
  <c r="D1218" i="1"/>
  <c r="G1218" i="1" s="1"/>
  <c r="C1218" i="1"/>
  <c r="H1217" i="1"/>
  <c r="G1217" i="1"/>
  <c r="D1217" i="1"/>
  <c r="C1217" i="1"/>
  <c r="D1216" i="1"/>
  <c r="H1216" i="1" s="1"/>
  <c r="C1216" i="1"/>
  <c r="C1215" i="1"/>
  <c r="H1214" i="1"/>
  <c r="G1214" i="1"/>
  <c r="D1214" i="1"/>
  <c r="C1214" i="1"/>
  <c r="H1213" i="1"/>
  <c r="G1213" i="1"/>
  <c r="D1213" i="1"/>
  <c r="C1213" i="1"/>
  <c r="H1212" i="1"/>
  <c r="G1212" i="1"/>
  <c r="D1212" i="1"/>
  <c r="C1212" i="1"/>
  <c r="D1211" i="1"/>
  <c r="G1211" i="1" s="1"/>
  <c r="C1211" i="1"/>
  <c r="H1210" i="1"/>
  <c r="D1210" i="1"/>
  <c r="G1210" i="1" s="1"/>
  <c r="C1210" i="1"/>
  <c r="H1209" i="1"/>
  <c r="G1209" i="1"/>
  <c r="D1209" i="1"/>
  <c r="C1209" i="1"/>
  <c r="D1208" i="1"/>
  <c r="G1208" i="1" s="1"/>
  <c r="C1208" i="1"/>
  <c r="C1207" i="1"/>
  <c r="H1206" i="1"/>
  <c r="D1206" i="1"/>
  <c r="C1206" i="1"/>
  <c r="D1205" i="1"/>
  <c r="H1205" i="1" s="1"/>
  <c r="C1205" i="1"/>
  <c r="H1204" i="1"/>
  <c r="D1204" i="1"/>
  <c r="C1204" i="1"/>
  <c r="D1203" i="1"/>
  <c r="C1203" i="1"/>
  <c r="D1202" i="1"/>
  <c r="H1202" i="1" s="1"/>
  <c r="C1202" i="1"/>
  <c r="C1201" i="1"/>
  <c r="H1200" i="1"/>
  <c r="G1200" i="1"/>
  <c r="D1200" i="1"/>
  <c r="C1200" i="1"/>
  <c r="H1199" i="1"/>
  <c r="D1199" i="1"/>
  <c r="G1199" i="1" s="1"/>
  <c r="C1199" i="1"/>
  <c r="H1198" i="1"/>
  <c r="D1198" i="1"/>
  <c r="G1198" i="1" s="1"/>
  <c r="C1198" i="1"/>
  <c r="H1197" i="1"/>
  <c r="D1197" i="1"/>
  <c r="C1197" i="1"/>
  <c r="H1196" i="1"/>
  <c r="D1196" i="1"/>
  <c r="C1196" i="1"/>
  <c r="H1195" i="1"/>
  <c r="D1195" i="1"/>
  <c r="C1195" i="1"/>
  <c r="H1194" i="1"/>
  <c r="D1194" i="1"/>
  <c r="C1194" i="1"/>
  <c r="D1193" i="1"/>
  <c r="H1193" i="1" s="1"/>
  <c r="C1193" i="1"/>
  <c r="H1192" i="1"/>
  <c r="D1192" i="1"/>
  <c r="C1192" i="1"/>
  <c r="G1192" i="1" s="1"/>
  <c r="H1191" i="1"/>
  <c r="D1191" i="1"/>
  <c r="C1191" i="1"/>
  <c r="G1191" i="1" s="1"/>
  <c r="C1190" i="1"/>
  <c r="H1189" i="1"/>
  <c r="G1189" i="1"/>
  <c r="D1189" i="1"/>
  <c r="C1189" i="1"/>
  <c r="H1188" i="1"/>
  <c r="D1188" i="1"/>
  <c r="G1188" i="1" s="1"/>
  <c r="C1188" i="1"/>
  <c r="H1187" i="1"/>
  <c r="D1187" i="1"/>
  <c r="G1187" i="1" s="1"/>
  <c r="C1187" i="1"/>
  <c r="D1186" i="1"/>
  <c r="H1186" i="1" s="1"/>
  <c r="C1186" i="1"/>
  <c r="C1185" i="1"/>
  <c r="H1184" i="1"/>
  <c r="D1184" i="1"/>
  <c r="G1184" i="1" s="1"/>
  <c r="C1184" i="1"/>
  <c r="D1183" i="1"/>
  <c r="H1183" i="1" s="1"/>
  <c r="C1183" i="1"/>
  <c r="D1179" i="1"/>
  <c r="G1179" i="1" s="1"/>
  <c r="C1179" i="1"/>
  <c r="D1178" i="1"/>
  <c r="H1178" i="1" s="1"/>
  <c r="C1178" i="1"/>
  <c r="H1177" i="1"/>
  <c r="D1177" i="1"/>
  <c r="C1177" i="1"/>
  <c r="C1176" i="1"/>
  <c r="D1175" i="1"/>
  <c r="H1175" i="1" s="1"/>
  <c r="C1175" i="1"/>
  <c r="G1175" i="1" s="1"/>
  <c r="D1174" i="1"/>
  <c r="H1174" i="1" s="1"/>
  <c r="C1174" i="1"/>
  <c r="G1174" i="1" s="1"/>
  <c r="H1173" i="1"/>
  <c r="D1173" i="1"/>
  <c r="C1173" i="1"/>
  <c r="D1172" i="1"/>
  <c r="H1172" i="1" s="1"/>
  <c r="C1172" i="1"/>
  <c r="H1171" i="1"/>
  <c r="D1171" i="1"/>
  <c r="C1171" i="1"/>
  <c r="D1170" i="1"/>
  <c r="H1170" i="1" s="1"/>
  <c r="C1170" i="1"/>
  <c r="D1169" i="1"/>
  <c r="H1169" i="1" s="1"/>
  <c r="C1169" i="1"/>
  <c r="G1169" i="1" s="1"/>
  <c r="D1168" i="1"/>
  <c r="H1168" i="1" s="1"/>
  <c r="C1168" i="1"/>
  <c r="H1167" i="1"/>
  <c r="D1167" i="1"/>
  <c r="C1167" i="1"/>
  <c r="D1166" i="1"/>
  <c r="H1166" i="1" s="1"/>
  <c r="C1166" i="1"/>
  <c r="G1166" i="1" s="1"/>
  <c r="D1165" i="1"/>
  <c r="H1165" i="1" s="1"/>
  <c r="C1165" i="1"/>
  <c r="D1164" i="1"/>
  <c r="H1164" i="1" s="1"/>
  <c r="C1164" i="1"/>
  <c r="G1164" i="1" s="1"/>
  <c r="H1163" i="1"/>
  <c r="D1163" i="1"/>
  <c r="C1163" i="1"/>
  <c r="H1162" i="1"/>
  <c r="D1162" i="1"/>
  <c r="C1162" i="1"/>
  <c r="G1162" i="1" s="1"/>
  <c r="D1161" i="1"/>
  <c r="H1161" i="1" s="1"/>
  <c r="C1161" i="1"/>
  <c r="D1160" i="1"/>
  <c r="H1160" i="1" s="1"/>
  <c r="C1160" i="1"/>
  <c r="H1159" i="1"/>
  <c r="D1159" i="1"/>
  <c r="C1159" i="1"/>
  <c r="D1158" i="1"/>
  <c r="H1158" i="1" s="1"/>
  <c r="C1158" i="1"/>
  <c r="D1157" i="1"/>
  <c r="H1157" i="1" s="1"/>
  <c r="C1157" i="1"/>
  <c r="G1157" i="1" s="1"/>
  <c r="D1156" i="1"/>
  <c r="H1156" i="1" s="1"/>
  <c r="C1156" i="1"/>
  <c r="G1156" i="1" s="1"/>
  <c r="C1155" i="1"/>
  <c r="H1154" i="1"/>
  <c r="D1154" i="1"/>
  <c r="C1154" i="1"/>
  <c r="G1154" i="1" s="1"/>
  <c r="D1153" i="1"/>
  <c r="H1153" i="1" s="1"/>
  <c r="C1153" i="1"/>
  <c r="D1151" i="1"/>
  <c r="H1151" i="1" s="1"/>
  <c r="C1151" i="1"/>
  <c r="D1150" i="1"/>
  <c r="H1150" i="1" s="1"/>
  <c r="C1150" i="1"/>
  <c r="G1150" i="1" s="1"/>
  <c r="D1149" i="1"/>
  <c r="H1149" i="1" s="1"/>
  <c r="C1149" i="1"/>
  <c r="G1149" i="1" s="1"/>
  <c r="C1148" i="1"/>
  <c r="D1147" i="1"/>
  <c r="H1147" i="1" s="1"/>
  <c r="C1147" i="1"/>
  <c r="D1146" i="1"/>
  <c r="H1146" i="1" s="1"/>
  <c r="C1146" i="1"/>
  <c r="G1146" i="1" s="1"/>
  <c r="D1145" i="1"/>
  <c r="H1145" i="1" s="1"/>
  <c r="C1145" i="1"/>
  <c r="H1144" i="1"/>
  <c r="D1144" i="1"/>
  <c r="C1144" i="1"/>
  <c r="G1144" i="1" s="1"/>
  <c r="D1143" i="1"/>
  <c r="H1143" i="1" s="1"/>
  <c r="C1143" i="1"/>
  <c r="D1142" i="1"/>
  <c r="H1142" i="1" s="1"/>
  <c r="C1142" i="1"/>
  <c r="G1142" i="1" s="1"/>
  <c r="C1141" i="1"/>
  <c r="D1139" i="1"/>
  <c r="H1139" i="1" s="1"/>
  <c r="C1139" i="1"/>
  <c r="G1139" i="1" s="1"/>
  <c r="D1138" i="1"/>
  <c r="H1138" i="1" s="1"/>
  <c r="C1138" i="1"/>
  <c r="H1137" i="1"/>
  <c r="D1137" i="1"/>
  <c r="C1137" i="1"/>
  <c r="G1137" i="1" s="1"/>
  <c r="D1136" i="1"/>
  <c r="H1136" i="1" s="1"/>
  <c r="C1136" i="1"/>
  <c r="D1135" i="1"/>
  <c r="H1135" i="1" s="1"/>
  <c r="C1135" i="1"/>
  <c r="G1135" i="1" s="1"/>
  <c r="D1134" i="1"/>
  <c r="H1134" i="1" s="1"/>
  <c r="C1134" i="1"/>
  <c r="H1133" i="1"/>
  <c r="D1133" i="1"/>
  <c r="C1133" i="1"/>
  <c r="D1132" i="1"/>
  <c r="H1132" i="1" s="1"/>
  <c r="C1132" i="1"/>
  <c r="D1131" i="1"/>
  <c r="H1131" i="1" s="1"/>
  <c r="C1131" i="1"/>
  <c r="G1131" i="1" s="1"/>
  <c r="D1130" i="1"/>
  <c r="H1130" i="1" s="1"/>
  <c r="C1130" i="1"/>
  <c r="G1130" i="1" s="1"/>
  <c r="H1129" i="1"/>
  <c r="D1129" i="1"/>
  <c r="C1129" i="1"/>
  <c r="D1128" i="1"/>
  <c r="H1128" i="1" s="1"/>
  <c r="C1128" i="1"/>
  <c r="D1127" i="1"/>
  <c r="H1127" i="1" s="1"/>
  <c r="C1127" i="1"/>
  <c r="G1127" i="1" s="1"/>
  <c r="D1126" i="1"/>
  <c r="H1126" i="1" s="1"/>
  <c r="C1126" i="1"/>
  <c r="C1125" i="1"/>
  <c r="C1124" i="1"/>
  <c r="D1123" i="1"/>
  <c r="H1123" i="1" s="1"/>
  <c r="C1123" i="1"/>
  <c r="G1123" i="1" s="1"/>
  <c r="D1122" i="1"/>
  <c r="H1122" i="1" s="1"/>
  <c r="C1122" i="1"/>
  <c r="G1122" i="1" s="1"/>
  <c r="H1121" i="1"/>
  <c r="D1121" i="1"/>
  <c r="C1121" i="1"/>
  <c r="D1120" i="1"/>
  <c r="H1120" i="1" s="1"/>
  <c r="C1120" i="1"/>
  <c r="D1119" i="1"/>
  <c r="H1119" i="1" s="1"/>
  <c r="C1119" i="1"/>
  <c r="G1119" i="1" s="1"/>
  <c r="D1118" i="1"/>
  <c r="H1118" i="1" s="1"/>
  <c r="C1118" i="1"/>
  <c r="G1118" i="1" s="1"/>
  <c r="H1117" i="1"/>
  <c r="D1117" i="1"/>
  <c r="C1117" i="1"/>
  <c r="D1116" i="1"/>
  <c r="H1116" i="1" s="1"/>
  <c r="C1116" i="1"/>
  <c r="D1115" i="1"/>
  <c r="H1115" i="1" s="1"/>
  <c r="C1115" i="1"/>
  <c r="G1115" i="1" s="1"/>
  <c r="D1114" i="1"/>
  <c r="H1114" i="1" s="1"/>
  <c r="C1114" i="1"/>
  <c r="G1114" i="1" s="1"/>
  <c r="H1113" i="1"/>
  <c r="D1113" i="1"/>
  <c r="C1113" i="1"/>
  <c r="D1112" i="1"/>
  <c r="H1112" i="1" s="1"/>
  <c r="C1112" i="1"/>
  <c r="D1111" i="1"/>
  <c r="H1111" i="1" s="1"/>
  <c r="C1111" i="1"/>
  <c r="G1111" i="1" s="1"/>
  <c r="D1110" i="1"/>
  <c r="H1110" i="1" s="1"/>
  <c r="C1110" i="1"/>
  <c r="H1109" i="1"/>
  <c r="D1109" i="1"/>
  <c r="C1109" i="1"/>
  <c r="G1109" i="1" s="1"/>
  <c r="D1108" i="1"/>
  <c r="H1108" i="1" s="1"/>
  <c r="C1108" i="1"/>
  <c r="D1107" i="1"/>
  <c r="H1107" i="1" s="1"/>
  <c r="C1107" i="1"/>
  <c r="D1106" i="1"/>
  <c r="H1106" i="1" s="1"/>
  <c r="C1106" i="1"/>
  <c r="H1105" i="1"/>
  <c r="D1105" i="1"/>
  <c r="C1105" i="1"/>
  <c r="D1104" i="1"/>
  <c r="H1104" i="1" s="1"/>
  <c r="C1104" i="1"/>
  <c r="D1103" i="1"/>
  <c r="H1103" i="1" s="1"/>
  <c r="C1103" i="1"/>
  <c r="G1103" i="1" s="1"/>
  <c r="D1102" i="1"/>
  <c r="H1102" i="1" s="1"/>
  <c r="C1102" i="1"/>
  <c r="H1101" i="1"/>
  <c r="D1101" i="1"/>
  <c r="C1101" i="1"/>
  <c r="D1100" i="1"/>
  <c r="H1100" i="1" s="1"/>
  <c r="C1100" i="1"/>
  <c r="D1099" i="1"/>
  <c r="H1099" i="1" s="1"/>
  <c r="C1099" i="1"/>
  <c r="G1099" i="1" s="1"/>
  <c r="D1098" i="1"/>
  <c r="H1098" i="1" s="1"/>
  <c r="C1098" i="1"/>
  <c r="H1097" i="1"/>
  <c r="D1097" i="1"/>
  <c r="C1097" i="1"/>
  <c r="G1097" i="1" s="1"/>
  <c r="D1096" i="1"/>
  <c r="H1096" i="1" s="1"/>
  <c r="C1096" i="1"/>
  <c r="H1095" i="1"/>
  <c r="D1095" i="1"/>
  <c r="C1095" i="1"/>
  <c r="G1095" i="1" s="1"/>
  <c r="C1094" i="1"/>
  <c r="C1093" i="1"/>
  <c r="D1092" i="1"/>
  <c r="H1092" i="1" s="1"/>
  <c r="C1092" i="1"/>
  <c r="G1092" i="1" s="1"/>
  <c r="H1091" i="1"/>
  <c r="D1091" i="1"/>
  <c r="C1091" i="1"/>
  <c r="G1091" i="1" s="1"/>
  <c r="D1090" i="1"/>
  <c r="H1090" i="1" s="1"/>
  <c r="C1090" i="1"/>
  <c r="D1089" i="1"/>
  <c r="H1089" i="1" s="1"/>
  <c r="C1089" i="1"/>
  <c r="G1089" i="1" s="1"/>
  <c r="D1088" i="1"/>
  <c r="H1088" i="1" s="1"/>
  <c r="C1088" i="1"/>
  <c r="G1088" i="1" s="1"/>
  <c r="D1087" i="1"/>
  <c r="H1087" i="1" s="1"/>
  <c r="C1087" i="1"/>
  <c r="H1086" i="1"/>
  <c r="D1086" i="1"/>
  <c r="C1086" i="1"/>
  <c r="D1085" i="1"/>
  <c r="H1085" i="1" s="1"/>
  <c r="C1085" i="1"/>
  <c r="D1084" i="1"/>
  <c r="H1084" i="1" s="1"/>
  <c r="C1084" i="1"/>
  <c r="D1083" i="1"/>
  <c r="C1083" i="1"/>
  <c r="H1082" i="1"/>
  <c r="D1082" i="1"/>
  <c r="C1082" i="1"/>
  <c r="G1082" i="1" s="1"/>
  <c r="D1081" i="1"/>
  <c r="C1081" i="1"/>
  <c r="D1080" i="1"/>
  <c r="H1080" i="1" s="1"/>
  <c r="C1080" i="1"/>
  <c r="G1080" i="1" s="1"/>
  <c r="H1079" i="1"/>
  <c r="D1079" i="1"/>
  <c r="C1079" i="1"/>
  <c r="G1079" i="1" s="1"/>
  <c r="H1078" i="1"/>
  <c r="D1078" i="1"/>
  <c r="C1078" i="1"/>
  <c r="G1078" i="1" s="1"/>
  <c r="D1077" i="1"/>
  <c r="H1077" i="1" s="1"/>
  <c r="C1077" i="1"/>
  <c r="D1076" i="1"/>
  <c r="H1076" i="1" s="1"/>
  <c r="C1076" i="1"/>
  <c r="C1075" i="1"/>
  <c r="H1073" i="1"/>
  <c r="D1073" i="1"/>
  <c r="C1073" i="1"/>
  <c r="D1072" i="1"/>
  <c r="H1072" i="1" s="1"/>
  <c r="C1072" i="1"/>
  <c r="D1071" i="1"/>
  <c r="H1071" i="1" s="1"/>
  <c r="C1071" i="1"/>
  <c r="G1071" i="1" s="1"/>
  <c r="D1070" i="1"/>
  <c r="H1070" i="1" s="1"/>
  <c r="C1070" i="1"/>
  <c r="G1070" i="1" s="1"/>
  <c r="H1069" i="1"/>
  <c r="D1069" i="1"/>
  <c r="C1069" i="1"/>
  <c r="D1068" i="1"/>
  <c r="H1068" i="1" s="1"/>
  <c r="C1068" i="1"/>
  <c r="D1067" i="1"/>
  <c r="H1067" i="1" s="1"/>
  <c r="C1067" i="1"/>
  <c r="G1067" i="1" s="1"/>
  <c r="D1066" i="1"/>
  <c r="H1066" i="1" s="1"/>
  <c r="C1066" i="1"/>
  <c r="H1065" i="1"/>
  <c r="D1065" i="1"/>
  <c r="C1065" i="1"/>
  <c r="G1065" i="1" s="1"/>
  <c r="D1064" i="1"/>
  <c r="H1064" i="1" s="1"/>
  <c r="C1064" i="1"/>
  <c r="D1063" i="1"/>
  <c r="H1063" i="1" s="1"/>
  <c r="C1063" i="1"/>
  <c r="G1063" i="1" s="1"/>
  <c r="D1062" i="1"/>
  <c r="H1062" i="1" s="1"/>
  <c r="C1062" i="1"/>
  <c r="G1062" i="1" s="1"/>
  <c r="D1061" i="1"/>
  <c r="H1061" i="1" s="1"/>
  <c r="C1061" i="1"/>
  <c r="D1060" i="1"/>
  <c r="H1060" i="1" s="1"/>
  <c r="C1060" i="1"/>
  <c r="D1059" i="1"/>
  <c r="H1059" i="1" s="1"/>
  <c r="C1059" i="1"/>
  <c r="G1059" i="1" s="1"/>
  <c r="D1058" i="1"/>
  <c r="H1058" i="1" s="1"/>
  <c r="C1058" i="1"/>
  <c r="D1057" i="1"/>
  <c r="H1057" i="1" s="1"/>
  <c r="C1057" i="1"/>
  <c r="D1056" i="1"/>
  <c r="H1056" i="1" s="1"/>
  <c r="C1056" i="1"/>
  <c r="H1055" i="1"/>
  <c r="D1055" i="1"/>
  <c r="C1055" i="1"/>
  <c r="G1055" i="1" s="1"/>
  <c r="D1054" i="1"/>
  <c r="H1054" i="1" s="1"/>
  <c r="C1054" i="1"/>
  <c r="G1054" i="1" s="1"/>
  <c r="H1053" i="1"/>
  <c r="D1053" i="1"/>
  <c r="C1053" i="1"/>
  <c r="D1052" i="1"/>
  <c r="H1052" i="1" s="1"/>
  <c r="C1052" i="1"/>
  <c r="D1051" i="1"/>
  <c r="H1051" i="1" s="1"/>
  <c r="C1051" i="1"/>
  <c r="G1051" i="1" s="1"/>
  <c r="C1050" i="1"/>
  <c r="H1049" i="1"/>
  <c r="D1049" i="1"/>
  <c r="C1049" i="1"/>
  <c r="D1048" i="1"/>
  <c r="H1048" i="1" s="1"/>
  <c r="C1048" i="1"/>
  <c r="D1047" i="1"/>
  <c r="H1047" i="1" s="1"/>
  <c r="C1047" i="1"/>
  <c r="G1047" i="1" s="1"/>
  <c r="D1046" i="1"/>
  <c r="H1046" i="1" s="1"/>
  <c r="C1046" i="1"/>
  <c r="H1045" i="1"/>
  <c r="D1045" i="1"/>
  <c r="C1045" i="1"/>
  <c r="D1044" i="1"/>
  <c r="H1044" i="1" s="1"/>
  <c r="C1044" i="1"/>
  <c r="D1043" i="1"/>
  <c r="H1043" i="1" s="1"/>
  <c r="C1043" i="1"/>
  <c r="G1043" i="1" s="1"/>
  <c r="D1042" i="1"/>
  <c r="H1042" i="1" s="1"/>
  <c r="C1042" i="1"/>
  <c r="H1041" i="1"/>
  <c r="D1041" i="1"/>
  <c r="C1041" i="1"/>
  <c r="G1041" i="1" s="1"/>
  <c r="C1040" i="1"/>
  <c r="H1039" i="1"/>
  <c r="D1039" i="1"/>
  <c r="C1039" i="1"/>
  <c r="G1039" i="1" s="1"/>
  <c r="D1038" i="1"/>
  <c r="H1038" i="1" s="1"/>
  <c r="C1038" i="1"/>
  <c r="H1037" i="1"/>
  <c r="D1037" i="1"/>
  <c r="C1037" i="1"/>
  <c r="D1036" i="1"/>
  <c r="H1036" i="1" s="1"/>
  <c r="C1036" i="1"/>
  <c r="D1035" i="1"/>
  <c r="H1035" i="1" s="1"/>
  <c r="C1035" i="1"/>
  <c r="G1035" i="1" s="1"/>
  <c r="C1034" i="1"/>
  <c r="D1033" i="1"/>
  <c r="H1033" i="1" s="1"/>
  <c r="C1033" i="1"/>
  <c r="G1033" i="1" s="1"/>
  <c r="D1032" i="1"/>
  <c r="H1032" i="1" s="1"/>
  <c r="C1032" i="1"/>
  <c r="D1031" i="1"/>
  <c r="H1031" i="1" s="1"/>
  <c r="C1031" i="1"/>
  <c r="G1031" i="1" s="1"/>
  <c r="D1030" i="1"/>
  <c r="H1030" i="1" s="1"/>
  <c r="C1030" i="1"/>
  <c r="H1029" i="1"/>
  <c r="D1029" i="1"/>
  <c r="C1029" i="1"/>
  <c r="D1028" i="1"/>
  <c r="H1028" i="1" s="1"/>
  <c r="C1028" i="1"/>
  <c r="D1027" i="1"/>
  <c r="H1027" i="1" s="1"/>
  <c r="C1027" i="1"/>
  <c r="G1027" i="1" s="1"/>
  <c r="D1026" i="1"/>
  <c r="H1026" i="1" s="1"/>
  <c r="C1026" i="1"/>
  <c r="D1025" i="1"/>
  <c r="H1025" i="1" s="1"/>
  <c r="C1025" i="1"/>
  <c r="C1024" i="1"/>
  <c r="H1023" i="1"/>
  <c r="D1023" i="1"/>
  <c r="C1023" i="1"/>
  <c r="D1022" i="1"/>
  <c r="H1022" i="1" s="1"/>
  <c r="C1022" i="1"/>
  <c r="D1021" i="1"/>
  <c r="H1021" i="1" s="1"/>
  <c r="C1021" i="1"/>
  <c r="D1020" i="1"/>
  <c r="H1020" i="1" s="1"/>
  <c r="C1020" i="1"/>
  <c r="D1019" i="1"/>
  <c r="H1019" i="1" s="1"/>
  <c r="C1019" i="1"/>
  <c r="G1019" i="1" s="1"/>
  <c r="D1018" i="1"/>
  <c r="H1018" i="1" s="1"/>
  <c r="C1018" i="1"/>
  <c r="C1017" i="1"/>
  <c r="D1016" i="1"/>
  <c r="H1016" i="1" s="1"/>
  <c r="C1016" i="1"/>
  <c r="D1015" i="1"/>
  <c r="H1015" i="1" s="1"/>
  <c r="C1015" i="1"/>
  <c r="G1015" i="1" s="1"/>
  <c r="D1014" i="1"/>
  <c r="H1014" i="1" s="1"/>
  <c r="C1014" i="1"/>
  <c r="D1013" i="1"/>
  <c r="H1013" i="1" s="1"/>
  <c r="C1013" i="1"/>
  <c r="G1013" i="1" s="1"/>
  <c r="C1012" i="1"/>
  <c r="D1010" i="1"/>
  <c r="H1010" i="1" s="1"/>
  <c r="C1010" i="1"/>
  <c r="D1009" i="1"/>
  <c r="H1009" i="1" s="1"/>
  <c r="C1009" i="1"/>
  <c r="D1008" i="1"/>
  <c r="C1008" i="1"/>
  <c r="D1007" i="1"/>
  <c r="C1007" i="1"/>
  <c r="D1006" i="1"/>
  <c r="H1006" i="1" s="1"/>
  <c r="C1006" i="1"/>
  <c r="D1005" i="1"/>
  <c r="C1005" i="1"/>
  <c r="D1004" i="1"/>
  <c r="C1004" i="1"/>
  <c r="H1003" i="1"/>
  <c r="D1003" i="1"/>
  <c r="C1003" i="1"/>
  <c r="G1003" i="1" s="1"/>
  <c r="D1002" i="1"/>
  <c r="H1002" i="1" s="1"/>
  <c r="C1002" i="1"/>
  <c r="H1001" i="1"/>
  <c r="D1001" i="1"/>
  <c r="C1001" i="1"/>
  <c r="D1000" i="1"/>
  <c r="C1000" i="1"/>
  <c r="D999" i="1"/>
  <c r="C999" i="1"/>
  <c r="D998" i="1"/>
  <c r="H998" i="1" s="1"/>
  <c r="C998" i="1"/>
  <c r="D997" i="1"/>
  <c r="C997" i="1"/>
  <c r="D996" i="1"/>
  <c r="C996" i="1"/>
  <c r="H996" i="1" s="1"/>
  <c r="H995" i="1"/>
  <c r="D995" i="1"/>
  <c r="C995" i="1"/>
  <c r="D994" i="1"/>
  <c r="H994" i="1" s="1"/>
  <c r="C994" i="1"/>
  <c r="D993" i="1"/>
  <c r="H993" i="1" s="1"/>
  <c r="C993" i="1"/>
  <c r="D992" i="1"/>
  <c r="C992" i="1"/>
  <c r="D991" i="1"/>
  <c r="C991" i="1"/>
  <c r="D990" i="1"/>
  <c r="H990" i="1" s="1"/>
  <c r="C990" i="1"/>
  <c r="D989" i="1"/>
  <c r="C989" i="1"/>
  <c r="D988" i="1"/>
  <c r="C988" i="1"/>
  <c r="H988" i="1" s="1"/>
  <c r="D987" i="1"/>
  <c r="H987" i="1" s="1"/>
  <c r="C987" i="1"/>
  <c r="G987" i="1" s="1"/>
  <c r="D986" i="1"/>
  <c r="H986" i="1" s="1"/>
  <c r="C986" i="1"/>
  <c r="D985" i="1"/>
  <c r="H985" i="1" s="1"/>
  <c r="C985" i="1"/>
  <c r="D984" i="1"/>
  <c r="C984" i="1"/>
  <c r="D983" i="1"/>
  <c r="C983" i="1"/>
  <c r="D982" i="1"/>
  <c r="H982" i="1" s="1"/>
  <c r="C982" i="1"/>
  <c r="D981" i="1"/>
  <c r="C981" i="1"/>
  <c r="D980" i="1"/>
  <c r="C980" i="1"/>
  <c r="H979" i="1"/>
  <c r="D979" i="1"/>
  <c r="C979" i="1"/>
  <c r="G979" i="1" s="1"/>
  <c r="D978" i="1"/>
  <c r="H978" i="1" s="1"/>
  <c r="C978" i="1"/>
  <c r="H977" i="1"/>
  <c r="D977" i="1"/>
  <c r="C977" i="1"/>
  <c r="D976" i="1"/>
  <c r="C976" i="1"/>
  <c r="D975" i="1"/>
  <c r="C975" i="1"/>
  <c r="D974" i="1"/>
  <c r="H974" i="1" s="1"/>
  <c r="C974" i="1"/>
  <c r="D973" i="1"/>
  <c r="C973" i="1"/>
  <c r="D972" i="1"/>
  <c r="C972" i="1"/>
  <c r="H972" i="1" s="1"/>
  <c r="H971" i="1"/>
  <c r="D971" i="1"/>
  <c r="C971" i="1"/>
  <c r="G971" i="1" s="1"/>
  <c r="D970" i="1"/>
  <c r="H970" i="1" s="1"/>
  <c r="C970" i="1"/>
  <c r="H969" i="1"/>
  <c r="D969" i="1"/>
  <c r="C969" i="1"/>
  <c r="G969" i="1" s="1"/>
  <c r="D968" i="1"/>
  <c r="C968" i="1"/>
  <c r="H968" i="1" s="1"/>
  <c r="D967" i="1"/>
  <c r="C967" i="1"/>
  <c r="D966" i="1"/>
  <c r="H966" i="1" s="1"/>
  <c r="C966" i="1"/>
  <c r="D965" i="1"/>
  <c r="C965" i="1"/>
  <c r="D964" i="1"/>
  <c r="C964" i="1"/>
  <c r="H964" i="1" s="1"/>
  <c r="H963" i="1"/>
  <c r="D963" i="1"/>
  <c r="C963" i="1"/>
  <c r="G963" i="1" s="1"/>
  <c r="D962" i="1"/>
  <c r="H962" i="1" s="1"/>
  <c r="C962" i="1"/>
  <c r="H961" i="1"/>
  <c r="D961" i="1"/>
  <c r="C961" i="1"/>
  <c r="G961" i="1" s="1"/>
  <c r="D960" i="1"/>
  <c r="C960" i="1"/>
  <c r="H960" i="1" s="1"/>
  <c r="D959" i="1"/>
  <c r="C959" i="1"/>
  <c r="G959" i="1" s="1"/>
  <c r="D958" i="1"/>
  <c r="H958" i="1" s="1"/>
  <c r="C958" i="1"/>
  <c r="D957" i="1"/>
  <c r="C957" i="1"/>
  <c r="D956" i="1"/>
  <c r="C956" i="1"/>
  <c r="D955" i="1"/>
  <c r="H955" i="1" s="1"/>
  <c r="C955" i="1"/>
  <c r="D954" i="1"/>
  <c r="H954" i="1" s="1"/>
  <c r="C954" i="1"/>
  <c r="D953" i="1"/>
  <c r="C953" i="1"/>
  <c r="G953" i="1" s="1"/>
  <c r="D952" i="1"/>
  <c r="C952" i="1"/>
  <c r="D951" i="1"/>
  <c r="C951" i="1"/>
  <c r="D950" i="1"/>
  <c r="H950" i="1" s="1"/>
  <c r="C950" i="1"/>
  <c r="H949" i="1"/>
  <c r="D949" i="1"/>
  <c r="C949" i="1"/>
  <c r="G949" i="1" s="1"/>
  <c r="D948" i="1"/>
  <c r="C948" i="1"/>
  <c r="D947" i="1"/>
  <c r="C947" i="1"/>
  <c r="G947" i="1" s="1"/>
  <c r="D946" i="1"/>
  <c r="H946" i="1" s="1"/>
  <c r="C946" i="1"/>
  <c r="D945" i="1"/>
  <c r="H945" i="1" s="1"/>
  <c r="C945" i="1"/>
  <c r="D944" i="1"/>
  <c r="C944" i="1"/>
  <c r="D943" i="1"/>
  <c r="H943" i="1" s="1"/>
  <c r="C943" i="1"/>
  <c r="G943" i="1" s="1"/>
  <c r="D942" i="1"/>
  <c r="H942" i="1" s="1"/>
  <c r="C942" i="1"/>
  <c r="D941" i="1"/>
  <c r="C941" i="1"/>
  <c r="D940" i="1"/>
  <c r="C940" i="1"/>
  <c r="D939" i="1"/>
  <c r="H939" i="1" s="1"/>
  <c r="C939" i="1"/>
  <c r="D938" i="1"/>
  <c r="H938" i="1" s="1"/>
  <c r="C938" i="1"/>
  <c r="D937" i="1"/>
  <c r="C937" i="1"/>
  <c r="D936" i="1"/>
  <c r="C936" i="1"/>
  <c r="D935" i="1"/>
  <c r="C935" i="1"/>
  <c r="D934" i="1"/>
  <c r="H934" i="1" s="1"/>
  <c r="C934" i="1"/>
  <c r="H933" i="1"/>
  <c r="D933" i="1"/>
  <c r="C933" i="1"/>
  <c r="D932" i="1"/>
  <c r="C932" i="1"/>
  <c r="D931" i="1"/>
  <c r="C931" i="1"/>
  <c r="D930" i="1"/>
  <c r="H930" i="1" s="1"/>
  <c r="C930" i="1"/>
  <c r="D929" i="1"/>
  <c r="H929" i="1" s="1"/>
  <c r="C929" i="1"/>
  <c r="D928" i="1"/>
  <c r="C928" i="1"/>
  <c r="H927" i="1"/>
  <c r="D927" i="1"/>
  <c r="C927" i="1"/>
  <c r="G927" i="1" s="1"/>
  <c r="D926" i="1"/>
  <c r="H926" i="1" s="1"/>
  <c r="C926" i="1"/>
  <c r="D925" i="1"/>
  <c r="C925" i="1"/>
  <c r="D924" i="1"/>
  <c r="C924" i="1"/>
  <c r="D923" i="1"/>
  <c r="H923" i="1" s="1"/>
  <c r="C923" i="1"/>
  <c r="D922" i="1"/>
  <c r="H922" i="1" s="1"/>
  <c r="C922" i="1"/>
  <c r="D921" i="1"/>
  <c r="C921" i="1"/>
  <c r="D920" i="1"/>
  <c r="C920" i="1"/>
  <c r="D919" i="1"/>
  <c r="C919" i="1"/>
  <c r="D918" i="1"/>
  <c r="H918" i="1" s="1"/>
  <c r="C918" i="1"/>
  <c r="H917" i="1"/>
  <c r="D917" i="1"/>
  <c r="C917" i="1"/>
  <c r="G917" i="1" s="1"/>
  <c r="D916" i="1"/>
  <c r="C916" i="1"/>
  <c r="D915" i="1"/>
  <c r="C915" i="1"/>
  <c r="G915" i="1" s="1"/>
  <c r="D914" i="1"/>
  <c r="H914" i="1" s="1"/>
  <c r="C914" i="1"/>
  <c r="D913" i="1"/>
  <c r="H913" i="1" s="1"/>
  <c r="C913" i="1"/>
  <c r="D912" i="1"/>
  <c r="C912" i="1"/>
  <c r="H911" i="1"/>
  <c r="D911" i="1"/>
  <c r="C911" i="1"/>
  <c r="G911" i="1" s="1"/>
  <c r="D910" i="1"/>
  <c r="H910" i="1" s="1"/>
  <c r="C910" i="1"/>
  <c r="D909" i="1"/>
  <c r="C909" i="1"/>
  <c r="D908" i="1"/>
  <c r="C908" i="1"/>
  <c r="D907" i="1"/>
  <c r="H907" i="1" s="1"/>
  <c r="C907" i="1"/>
  <c r="G907" i="1" s="1"/>
  <c r="D906" i="1"/>
  <c r="H906" i="1" s="1"/>
  <c r="C906" i="1"/>
  <c r="D905" i="1"/>
  <c r="C905" i="1"/>
  <c r="G905" i="1" s="1"/>
  <c r="D904" i="1"/>
  <c r="C904" i="1"/>
  <c r="D903" i="1"/>
  <c r="C903" i="1"/>
  <c r="D902" i="1"/>
  <c r="H902" i="1" s="1"/>
  <c r="C902" i="1"/>
  <c r="H901" i="1"/>
  <c r="D901" i="1"/>
  <c r="C901" i="1"/>
  <c r="G901" i="1" s="1"/>
  <c r="D900" i="1"/>
  <c r="C900" i="1"/>
  <c r="D899" i="1"/>
  <c r="C899" i="1"/>
  <c r="G899" i="1" s="1"/>
  <c r="H898" i="1"/>
  <c r="D898" i="1"/>
  <c r="C898" i="1"/>
  <c r="D897" i="1"/>
  <c r="H897" i="1" s="1"/>
  <c r="C897" i="1"/>
  <c r="D896" i="1"/>
  <c r="C896" i="1"/>
  <c r="H895" i="1"/>
  <c r="D895" i="1"/>
  <c r="C895" i="1"/>
  <c r="G895" i="1" s="1"/>
  <c r="D894" i="1"/>
  <c r="H894" i="1" s="1"/>
  <c r="C894" i="1"/>
  <c r="D893" i="1"/>
  <c r="C893" i="1"/>
  <c r="D892" i="1"/>
  <c r="C892" i="1"/>
  <c r="D891" i="1"/>
  <c r="H891" i="1" s="1"/>
  <c r="C891" i="1"/>
  <c r="D890" i="1"/>
  <c r="H890" i="1" s="1"/>
  <c r="C890" i="1"/>
  <c r="D889" i="1"/>
  <c r="C889" i="1"/>
  <c r="D888" i="1"/>
  <c r="C888" i="1"/>
  <c r="D887" i="1"/>
  <c r="C887" i="1"/>
  <c r="D886" i="1"/>
  <c r="H886" i="1" s="1"/>
  <c r="C886" i="1"/>
  <c r="D885" i="1"/>
  <c r="H885" i="1" s="1"/>
  <c r="C885" i="1"/>
  <c r="G885" i="1" s="1"/>
  <c r="D884" i="1"/>
  <c r="C884" i="1"/>
  <c r="D883" i="1"/>
  <c r="C883" i="1"/>
  <c r="G883" i="1" s="1"/>
  <c r="H882" i="1"/>
  <c r="D882" i="1"/>
  <c r="C882" i="1"/>
  <c r="D881" i="1"/>
  <c r="H881" i="1" s="1"/>
  <c r="C881" i="1"/>
  <c r="D880" i="1"/>
  <c r="C880" i="1"/>
  <c r="H879" i="1"/>
  <c r="D879" i="1"/>
  <c r="C879" i="1"/>
  <c r="D878" i="1"/>
  <c r="H878" i="1" s="1"/>
  <c r="C878" i="1"/>
  <c r="D877" i="1"/>
  <c r="C877" i="1"/>
  <c r="D876" i="1"/>
  <c r="C876" i="1"/>
  <c r="D875" i="1"/>
  <c r="H875" i="1" s="1"/>
  <c r="C875" i="1"/>
  <c r="D874" i="1"/>
  <c r="C874" i="1"/>
  <c r="D873" i="1"/>
  <c r="C873" i="1"/>
  <c r="G873" i="1" s="1"/>
  <c r="D872" i="1"/>
  <c r="H872" i="1" s="1"/>
  <c r="C872" i="1"/>
  <c r="D871" i="1"/>
  <c r="H871" i="1" s="1"/>
  <c r="C871" i="1"/>
  <c r="D870" i="1"/>
  <c r="C870" i="1"/>
  <c r="D869" i="1"/>
  <c r="C869" i="1"/>
  <c r="H868" i="1"/>
  <c r="D868" i="1"/>
  <c r="C868" i="1"/>
  <c r="G868" i="1" s="1"/>
  <c r="D867" i="1"/>
  <c r="H867" i="1" s="1"/>
  <c r="C867" i="1"/>
  <c r="D866" i="1"/>
  <c r="C866" i="1"/>
  <c r="D865" i="1"/>
  <c r="C865" i="1"/>
  <c r="G865" i="1" s="1"/>
  <c r="D864" i="1"/>
  <c r="H864" i="1" s="1"/>
  <c r="C864" i="1"/>
  <c r="D863" i="1"/>
  <c r="H863" i="1" s="1"/>
  <c r="C863" i="1"/>
  <c r="D862" i="1"/>
  <c r="C862" i="1"/>
  <c r="D861" i="1"/>
  <c r="C861" i="1"/>
  <c r="D860" i="1"/>
  <c r="H860" i="1" s="1"/>
  <c r="C860" i="1"/>
  <c r="G860" i="1" s="1"/>
  <c r="D859" i="1"/>
  <c r="H859" i="1" s="1"/>
  <c r="C859" i="1"/>
  <c r="D858" i="1"/>
  <c r="C858" i="1"/>
  <c r="D857" i="1"/>
  <c r="C857" i="1"/>
  <c r="D856" i="1"/>
  <c r="H856" i="1" s="1"/>
  <c r="C856" i="1"/>
  <c r="D855" i="1"/>
  <c r="H855" i="1" s="1"/>
  <c r="C855" i="1"/>
  <c r="D854" i="1"/>
  <c r="C854" i="1"/>
  <c r="D853" i="1"/>
  <c r="C853" i="1"/>
  <c r="H852" i="1"/>
  <c r="D852" i="1"/>
  <c r="C852" i="1"/>
  <c r="G852" i="1" s="1"/>
  <c r="D851" i="1"/>
  <c r="H851" i="1" s="1"/>
  <c r="C851" i="1"/>
  <c r="D850" i="1"/>
  <c r="C850" i="1"/>
  <c r="D849" i="1"/>
  <c r="C849" i="1"/>
  <c r="G849" i="1" s="1"/>
  <c r="D848" i="1"/>
  <c r="H848" i="1" s="1"/>
  <c r="C848" i="1"/>
  <c r="G848" i="1" s="1"/>
  <c r="D847" i="1"/>
  <c r="H847" i="1" s="1"/>
  <c r="C847" i="1"/>
  <c r="D846" i="1"/>
  <c r="C846" i="1"/>
  <c r="D845" i="1"/>
  <c r="C845" i="1"/>
  <c r="D844" i="1"/>
  <c r="H844" i="1" s="1"/>
  <c r="C844" i="1"/>
  <c r="G844" i="1" s="1"/>
  <c r="D843" i="1"/>
  <c r="H843" i="1" s="1"/>
  <c r="C843" i="1"/>
  <c r="D842" i="1"/>
  <c r="C842" i="1"/>
  <c r="D841" i="1"/>
  <c r="C841" i="1"/>
  <c r="D840" i="1"/>
  <c r="H840" i="1" s="1"/>
  <c r="C840" i="1"/>
  <c r="D839" i="1"/>
  <c r="H839" i="1" s="1"/>
  <c r="C839" i="1"/>
  <c r="D838" i="1"/>
  <c r="C838" i="1"/>
  <c r="D837" i="1"/>
  <c r="C837" i="1"/>
  <c r="G837" i="1" s="1"/>
  <c r="H836" i="1"/>
  <c r="D836" i="1"/>
  <c r="C836" i="1"/>
  <c r="D835" i="1"/>
  <c r="H835" i="1" s="1"/>
  <c r="C835" i="1"/>
  <c r="D834" i="1"/>
  <c r="C834" i="1"/>
  <c r="D833" i="1"/>
  <c r="C833" i="1"/>
  <c r="G833" i="1" s="1"/>
  <c r="D832" i="1"/>
  <c r="H832" i="1" s="1"/>
  <c r="C832" i="1"/>
  <c r="D831" i="1"/>
  <c r="H831" i="1" s="1"/>
  <c r="C831" i="1"/>
  <c r="D830" i="1"/>
  <c r="C830" i="1"/>
  <c r="D829" i="1"/>
  <c r="C829" i="1"/>
  <c r="D828" i="1"/>
  <c r="H828" i="1" s="1"/>
  <c r="C828" i="1"/>
  <c r="G828" i="1" s="1"/>
  <c r="D827" i="1"/>
  <c r="H827" i="1" s="1"/>
  <c r="C827" i="1"/>
  <c r="D826" i="1"/>
  <c r="C826" i="1"/>
  <c r="D825" i="1"/>
  <c r="C825" i="1"/>
  <c r="D824" i="1"/>
  <c r="H824" i="1" s="1"/>
  <c r="C824" i="1"/>
  <c r="D823" i="1"/>
  <c r="H823" i="1" s="1"/>
  <c r="C823" i="1"/>
  <c r="D822" i="1"/>
  <c r="C822" i="1"/>
  <c r="D821" i="1"/>
  <c r="C821" i="1"/>
  <c r="H820" i="1"/>
  <c r="D820" i="1"/>
  <c r="C820" i="1"/>
  <c r="D819" i="1"/>
  <c r="H819" i="1" s="1"/>
  <c r="C819" i="1"/>
  <c r="D818" i="1"/>
  <c r="C818" i="1"/>
  <c r="D817" i="1"/>
  <c r="C817" i="1"/>
  <c r="G817" i="1" s="1"/>
  <c r="D816" i="1"/>
  <c r="H816" i="1" s="1"/>
  <c r="C816" i="1"/>
  <c r="G816" i="1" s="1"/>
  <c r="D815" i="1"/>
  <c r="H815" i="1" s="1"/>
  <c r="C815" i="1"/>
  <c r="D814" i="1"/>
  <c r="C814" i="1"/>
  <c r="D813" i="1"/>
  <c r="C813" i="1"/>
  <c r="D812" i="1"/>
  <c r="H812" i="1" s="1"/>
  <c r="C812" i="1"/>
  <c r="G812" i="1" s="1"/>
  <c r="D811" i="1"/>
  <c r="H811" i="1" s="1"/>
  <c r="C811" i="1"/>
  <c r="D810" i="1"/>
  <c r="C810" i="1"/>
  <c r="D809" i="1"/>
  <c r="C809" i="1"/>
  <c r="G809" i="1" s="1"/>
  <c r="D808" i="1"/>
  <c r="H808" i="1" s="1"/>
  <c r="C808" i="1"/>
  <c r="D807" i="1"/>
  <c r="C807" i="1"/>
  <c r="D806" i="1"/>
  <c r="C806" i="1"/>
  <c r="D805" i="1"/>
  <c r="C805" i="1"/>
  <c r="G805" i="1" s="1"/>
  <c r="H804" i="1"/>
  <c r="D804" i="1"/>
  <c r="C804" i="1"/>
  <c r="D803" i="1"/>
  <c r="C803" i="1"/>
  <c r="D802" i="1"/>
  <c r="C802" i="1"/>
  <c r="D801" i="1"/>
  <c r="C801" i="1"/>
  <c r="G801" i="1" s="1"/>
  <c r="D800" i="1"/>
  <c r="C800" i="1"/>
  <c r="D799" i="1"/>
  <c r="H799" i="1" s="1"/>
  <c r="C799" i="1"/>
  <c r="D798" i="1"/>
  <c r="C798" i="1"/>
  <c r="D797" i="1"/>
  <c r="C797" i="1"/>
  <c r="H796" i="1"/>
  <c r="D796" i="1"/>
  <c r="C796" i="1"/>
  <c r="G796" i="1" s="1"/>
  <c r="D795" i="1"/>
  <c r="H795" i="1" s="1"/>
  <c r="C795" i="1"/>
  <c r="D794" i="1"/>
  <c r="C794" i="1"/>
  <c r="D793" i="1"/>
  <c r="C793" i="1"/>
  <c r="H792" i="1"/>
  <c r="D792" i="1"/>
  <c r="C792" i="1"/>
  <c r="G792" i="1" s="1"/>
  <c r="D791" i="1"/>
  <c r="H791" i="1" s="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C603" i="1"/>
  <c r="D602" i="1"/>
  <c r="C602" i="1"/>
  <c r="D601" i="1"/>
  <c r="C601" i="1"/>
  <c r="D600" i="1"/>
  <c r="C600" i="1"/>
  <c r="D599" i="1"/>
  <c r="C599" i="1"/>
  <c r="D598" i="1"/>
  <c r="C598"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C579" i="1"/>
  <c r="D577" i="1"/>
  <c r="C577" i="1"/>
  <c r="D576" i="1"/>
  <c r="C576" i="1"/>
  <c r="C575" i="1"/>
  <c r="D574" i="1"/>
  <c r="C574" i="1"/>
  <c r="D573" i="1"/>
  <c r="C573" i="1"/>
  <c r="D572" i="1"/>
  <c r="C572" i="1"/>
  <c r="D571" i="1"/>
  <c r="C571" i="1"/>
  <c r="D570" i="1"/>
  <c r="C570" i="1"/>
  <c r="D569" i="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5" i="1"/>
  <c r="C515" i="1"/>
  <c r="D514" i="1"/>
  <c r="C514" i="1"/>
  <c r="D513" i="1"/>
  <c r="C513" i="1"/>
  <c r="D512" i="1"/>
  <c r="C512" i="1"/>
  <c r="D511" i="1"/>
  <c r="C511" i="1"/>
  <c r="D510" i="1"/>
  <c r="C510" i="1"/>
  <c r="D509" i="1"/>
  <c r="C509" i="1"/>
  <c r="C508" i="1"/>
  <c r="D507" i="1"/>
  <c r="C507" i="1"/>
  <c r="D506" i="1"/>
  <c r="C506" i="1"/>
  <c r="D505" i="1"/>
  <c r="C505" i="1"/>
  <c r="D504" i="1"/>
  <c r="C504" i="1"/>
  <c r="D503" i="1"/>
  <c r="C503" i="1"/>
  <c r="D502" i="1"/>
  <c r="C502" i="1"/>
  <c r="D501" i="1"/>
  <c r="C501" i="1"/>
  <c r="D500" i="1"/>
  <c r="C500" i="1"/>
  <c r="D499" i="1"/>
  <c r="C499" i="1"/>
  <c r="D498" i="1"/>
  <c r="C498" i="1"/>
  <c r="D497" i="1"/>
  <c r="C497" i="1"/>
  <c r="C496" i="1"/>
  <c r="D495" i="1"/>
  <c r="C495" i="1"/>
  <c r="D494" i="1"/>
  <c r="C494" i="1"/>
  <c r="D493" i="1"/>
  <c r="C493" i="1"/>
  <c r="D492" i="1"/>
  <c r="C492" i="1"/>
  <c r="C491" i="1"/>
  <c r="D490" i="1"/>
  <c r="C490" i="1"/>
  <c r="D489" i="1"/>
  <c r="C489" i="1"/>
  <c r="D488" i="1"/>
  <c r="C488" i="1"/>
  <c r="D487" i="1"/>
  <c r="C487" i="1"/>
  <c r="D486" i="1"/>
  <c r="C486"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C467" i="1"/>
  <c r="D466" i="1"/>
  <c r="C466" i="1"/>
  <c r="D465" i="1"/>
  <c r="C465" i="1"/>
  <c r="C464" i="1"/>
  <c r="D463" i="1"/>
  <c r="C463" i="1"/>
  <c r="D462" i="1"/>
  <c r="C462" i="1"/>
  <c r="C461" i="1"/>
  <c r="D459" i="1"/>
  <c r="C459" i="1"/>
  <c r="D458" i="1"/>
  <c r="C458" i="1"/>
  <c r="D457" i="1"/>
  <c r="C457" i="1"/>
  <c r="D456" i="1"/>
  <c r="C456" i="1"/>
  <c r="D455" i="1"/>
  <c r="C455" i="1"/>
  <c r="D454" i="1"/>
  <c r="C454" i="1"/>
  <c r="D453" i="1"/>
  <c r="C453" i="1"/>
  <c r="D452" i="1"/>
  <c r="C452"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C431" i="1"/>
  <c r="D430" i="1"/>
  <c r="C430" i="1"/>
  <c r="D429" i="1"/>
  <c r="C429" i="1"/>
  <c r="D428" i="1"/>
  <c r="C428" i="1"/>
  <c r="D427" i="1"/>
  <c r="C427" i="1"/>
  <c r="D426" i="1"/>
  <c r="C426" i="1"/>
  <c r="C425" i="1"/>
  <c r="D423" i="1"/>
  <c r="C423" i="1"/>
  <c r="C422" i="1"/>
  <c r="C421" i="1"/>
  <c r="D416" i="1"/>
  <c r="C416" i="1"/>
  <c r="D415" i="1"/>
  <c r="C415" i="1"/>
  <c r="D414" i="1"/>
  <c r="C414" i="1"/>
  <c r="D411" i="1"/>
  <c r="C411" i="1"/>
  <c r="D410" i="1"/>
  <c r="C410" i="1"/>
  <c r="D409" i="1"/>
  <c r="C409" i="1"/>
  <c r="D408" i="1"/>
  <c r="C408" i="1"/>
  <c r="D407" i="1"/>
  <c r="C407" i="1"/>
  <c r="D406" i="1"/>
  <c r="C406" i="1"/>
  <c r="C405" i="1"/>
  <c r="D404" i="1"/>
  <c r="C404" i="1"/>
  <c r="D403" i="1"/>
  <c r="C403" i="1"/>
  <c r="D402" i="1"/>
  <c r="C402" i="1"/>
  <c r="D401" i="1"/>
  <c r="C401" i="1"/>
  <c r="D400" i="1"/>
  <c r="C400" i="1"/>
  <c r="D399" i="1"/>
  <c r="C399" i="1"/>
  <c r="D398" i="1"/>
  <c r="C398" i="1"/>
  <c r="D397" i="1"/>
  <c r="C397" i="1"/>
  <c r="C396" i="1"/>
  <c r="D395" i="1"/>
  <c r="C395" i="1"/>
  <c r="D394" i="1"/>
  <c r="C394"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C357" i="1"/>
  <c r="C356" i="1"/>
  <c r="D354" i="1"/>
  <c r="C354" i="1"/>
  <c r="D353" i="1"/>
  <c r="C353" i="1"/>
  <c r="D352" i="1"/>
  <c r="C352" i="1"/>
  <c r="D351" i="1"/>
  <c r="C351" i="1"/>
  <c r="C350"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C305"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C285" i="1"/>
  <c r="D284" i="1"/>
  <c r="C284" i="1"/>
  <c r="D283" i="1"/>
  <c r="C283" i="1"/>
  <c r="D282" i="1"/>
  <c r="C282" i="1"/>
  <c r="D281" i="1"/>
  <c r="C281" i="1"/>
  <c r="D280" i="1"/>
  <c r="C280" i="1"/>
  <c r="D279" i="1"/>
  <c r="C279" i="1"/>
  <c r="D278" i="1"/>
  <c r="C278" i="1"/>
  <c r="D277" i="1"/>
  <c r="C277" i="1"/>
  <c r="D276" i="1"/>
  <c r="C276" i="1"/>
  <c r="D275" i="1"/>
  <c r="C275" i="1"/>
  <c r="C274" i="1"/>
  <c r="D273" i="1"/>
  <c r="C273" i="1"/>
  <c r="D272" i="1"/>
  <c r="C272" i="1"/>
  <c r="D271" i="1"/>
  <c r="C271" i="1"/>
  <c r="C270" i="1"/>
  <c r="D268" i="1"/>
  <c r="C268" i="1"/>
  <c r="D267" i="1"/>
  <c r="C267" i="1"/>
  <c r="D266" i="1"/>
  <c r="C266" i="1"/>
  <c r="D265" i="1"/>
  <c r="C265" i="1"/>
  <c r="D264" i="1"/>
  <c r="C264" i="1"/>
  <c r="D263" i="1"/>
  <c r="C263" i="1"/>
  <c r="D262" i="1"/>
  <c r="C262" i="1"/>
  <c r="D261" i="1"/>
  <c r="C261" i="1"/>
  <c r="D260" i="1"/>
  <c r="C260" i="1"/>
  <c r="D259"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C218" i="1"/>
  <c r="C217" i="1"/>
  <c r="D216" i="1"/>
  <c r="C216" i="1"/>
  <c r="D215" i="1"/>
  <c r="C215" i="1"/>
  <c r="D214" i="1"/>
  <c r="C214" i="1"/>
  <c r="D213" i="1"/>
  <c r="C213"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C199" i="1"/>
  <c r="C198" i="1"/>
  <c r="D197" i="1"/>
  <c r="C197" i="1"/>
  <c r="D196" i="1"/>
  <c r="C196" i="1"/>
  <c r="D195" i="1"/>
  <c r="C195" i="1"/>
  <c r="D194" i="1"/>
  <c r="C194" i="1"/>
  <c r="D193" i="1"/>
  <c r="C193" i="1"/>
  <c r="D192" i="1"/>
  <c r="C192" i="1"/>
  <c r="D191" i="1"/>
  <c r="C191" i="1"/>
  <c r="C190"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4" i="1"/>
  <c r="C174" i="1"/>
  <c r="D173" i="1"/>
  <c r="C173" i="1"/>
  <c r="H173" i="1" s="1"/>
  <c r="D172" i="1"/>
  <c r="C172" i="1"/>
  <c r="D171" i="1"/>
  <c r="C171" i="1"/>
  <c r="H171" i="1" s="1"/>
  <c r="D170" i="1"/>
  <c r="C170" i="1"/>
  <c r="D169" i="1"/>
  <c r="C169" i="1"/>
  <c r="H169" i="1" s="1"/>
  <c r="D168" i="1"/>
  <c r="C168" i="1"/>
  <c r="D167" i="1"/>
  <c r="C167" i="1"/>
  <c r="H167" i="1" s="1"/>
  <c r="D166" i="1"/>
  <c r="C166" i="1"/>
  <c r="D165" i="1"/>
  <c r="C165" i="1"/>
  <c r="H165" i="1" s="1"/>
  <c r="D164" i="1"/>
  <c r="C164" i="1"/>
  <c r="D163" i="1"/>
  <c r="C163" i="1"/>
  <c r="D162" i="1"/>
  <c r="C162" i="1"/>
  <c r="C161" i="1"/>
  <c r="D159" i="1"/>
  <c r="C159" i="1"/>
  <c r="H159" i="1" s="1"/>
  <c r="D158" i="1"/>
  <c r="C158" i="1"/>
  <c r="D157" i="1"/>
  <c r="C157" i="1"/>
  <c r="D156" i="1"/>
  <c r="C156" i="1"/>
  <c r="D155" i="1"/>
  <c r="C155" i="1"/>
  <c r="D154" i="1"/>
  <c r="C154" i="1"/>
  <c r="D153" i="1"/>
  <c r="C153" i="1"/>
  <c r="D152" i="1"/>
  <c r="C152" i="1"/>
  <c r="D151" i="1"/>
  <c r="C151" i="1"/>
  <c r="D150" i="1"/>
  <c r="C150" i="1"/>
  <c r="C149" i="1"/>
  <c r="D147" i="1"/>
  <c r="C147" i="1"/>
  <c r="D146" i="1"/>
  <c r="C146" i="1"/>
  <c r="H146" i="1" s="1"/>
  <c r="D145" i="1"/>
  <c r="C145" i="1"/>
  <c r="D144" i="1"/>
  <c r="C144" i="1"/>
  <c r="H144" i="1" s="1"/>
  <c r="D143" i="1"/>
  <c r="C143" i="1"/>
  <c r="D142" i="1"/>
  <c r="C142" i="1"/>
  <c r="H142" i="1" s="1"/>
  <c r="D141" i="1"/>
  <c r="C141" i="1"/>
  <c r="D140" i="1"/>
  <c r="C140" i="1"/>
  <c r="H140" i="1" s="1"/>
  <c r="D139" i="1"/>
  <c r="C139" i="1"/>
  <c r="D138" i="1"/>
  <c r="C138" i="1"/>
  <c r="H138" i="1" s="1"/>
  <c r="C137" i="1"/>
  <c r="D135" i="1"/>
  <c r="C135" i="1"/>
  <c r="D134" i="1"/>
  <c r="C134" i="1"/>
  <c r="H134" i="1" s="1"/>
  <c r="D133" i="1"/>
  <c r="C133" i="1"/>
  <c r="D132" i="1"/>
  <c r="C132" i="1"/>
  <c r="D131" i="1"/>
  <c r="C131" i="1"/>
  <c r="C130" i="1"/>
  <c r="D129" i="1"/>
  <c r="C129" i="1"/>
  <c r="H129" i="1" s="1"/>
  <c r="D128" i="1"/>
  <c r="C128" i="1"/>
  <c r="D127" i="1"/>
  <c r="C127" i="1"/>
  <c r="H127" i="1" s="1"/>
  <c r="D126" i="1"/>
  <c r="C126" i="1"/>
  <c r="D125" i="1"/>
  <c r="C125" i="1"/>
  <c r="H125" i="1" s="1"/>
  <c r="D124" i="1"/>
  <c r="C124" i="1"/>
  <c r="D123" i="1"/>
  <c r="C123" i="1"/>
  <c r="H123" i="1" s="1"/>
  <c r="D122" i="1"/>
  <c r="C122" i="1"/>
  <c r="D121" i="1"/>
  <c r="C121" i="1"/>
  <c r="D120" i="1"/>
  <c r="C120" i="1"/>
  <c r="D119" i="1"/>
  <c r="C119" i="1"/>
  <c r="H119" i="1" s="1"/>
  <c r="D118" i="1"/>
  <c r="C118" i="1"/>
  <c r="D117" i="1"/>
  <c r="C117" i="1"/>
  <c r="H117" i="1" s="1"/>
  <c r="D116" i="1"/>
  <c r="C116" i="1"/>
  <c r="D115" i="1"/>
  <c r="C115" i="1"/>
  <c r="D114" i="1"/>
  <c r="C114" i="1"/>
  <c r="H114" i="1" s="1"/>
  <c r="D113" i="1"/>
  <c r="C113" i="1"/>
  <c r="D112" i="1"/>
  <c r="C112" i="1"/>
  <c r="H112" i="1" s="1"/>
  <c r="D111" i="1"/>
  <c r="C111" i="1"/>
  <c r="H111" i="1" s="1"/>
  <c r="D110" i="1"/>
  <c r="C110" i="1"/>
  <c r="H110" i="1" s="1"/>
  <c r="D109" i="1"/>
  <c r="C109" i="1"/>
  <c r="H109" i="1" s="1"/>
  <c r="C108" i="1"/>
  <c r="D107" i="1"/>
  <c r="C107" i="1"/>
  <c r="H107" i="1" s="1"/>
  <c r="D106" i="1"/>
  <c r="C106" i="1"/>
  <c r="D105" i="1"/>
  <c r="C105" i="1"/>
  <c r="D104" i="1"/>
  <c r="C104" i="1"/>
  <c r="H104" i="1" s="1"/>
  <c r="C103" i="1"/>
  <c r="D101" i="1"/>
  <c r="C101" i="1"/>
  <c r="D100" i="1"/>
  <c r="C100" i="1"/>
  <c r="H100" i="1" s="1"/>
  <c r="D99" i="1"/>
  <c r="C99" i="1"/>
  <c r="D98" i="1"/>
  <c r="C98" i="1"/>
  <c r="H98" i="1" s="1"/>
  <c r="D97" i="1"/>
  <c r="C97" i="1"/>
  <c r="D96" i="1"/>
  <c r="C96" i="1"/>
  <c r="H96" i="1" s="1"/>
  <c r="D95" i="1"/>
  <c r="C95" i="1"/>
  <c r="H95" i="1" s="1"/>
  <c r="D94" i="1"/>
  <c r="C94" i="1"/>
  <c r="H94" i="1" s="1"/>
  <c r="D93" i="1"/>
  <c r="C93" i="1"/>
  <c r="D92" i="1"/>
  <c r="C92" i="1"/>
  <c r="H92" i="1" s="1"/>
  <c r="D91" i="1"/>
  <c r="C91" i="1"/>
  <c r="D90" i="1"/>
  <c r="C90" i="1"/>
  <c r="H90" i="1" s="1"/>
  <c r="D89" i="1"/>
  <c r="C89" i="1"/>
  <c r="D88" i="1"/>
  <c r="C88" i="1"/>
  <c r="H88" i="1" s="1"/>
  <c r="C87" i="1"/>
  <c r="D86" i="1"/>
  <c r="C86" i="1"/>
  <c r="H86" i="1" s="1"/>
  <c r="D85" i="1"/>
  <c r="C85" i="1"/>
  <c r="D84" i="1"/>
  <c r="C84" i="1"/>
  <c r="H84" i="1" s="1"/>
  <c r="D83" i="1"/>
  <c r="C83" i="1"/>
  <c r="H83" i="1" s="1"/>
  <c r="D82" i="1"/>
  <c r="C82" i="1"/>
  <c r="H82" i="1" s="1"/>
  <c r="D81" i="1"/>
  <c r="C81" i="1"/>
  <c r="H81" i="1" s="1"/>
  <c r="D80" i="1"/>
  <c r="C80" i="1"/>
  <c r="H80" i="1" s="1"/>
  <c r="C79" i="1"/>
  <c r="D77" i="1"/>
  <c r="C77" i="1"/>
  <c r="D76" i="1"/>
  <c r="C76" i="1"/>
  <c r="D75" i="1"/>
  <c r="C75" i="1"/>
  <c r="D74" i="1"/>
  <c r="C74" i="1"/>
  <c r="D73" i="1"/>
  <c r="C73" i="1"/>
  <c r="D72" i="1"/>
  <c r="C72" i="1"/>
  <c r="H72" i="1" s="1"/>
  <c r="D71" i="1"/>
  <c r="C71" i="1"/>
  <c r="H71" i="1" s="1"/>
  <c r="C70" i="1"/>
  <c r="D69" i="1"/>
  <c r="C69" i="1"/>
  <c r="D68" i="1"/>
  <c r="C68" i="1"/>
  <c r="H68" i="1" s="1"/>
  <c r="C67" i="1"/>
  <c r="D66" i="1"/>
  <c r="C66" i="1"/>
  <c r="H66" i="1" s="1"/>
  <c r="D65" i="1"/>
  <c r="C65" i="1"/>
  <c r="H65" i="1" s="1"/>
  <c r="D64" i="1"/>
  <c r="C64" i="1"/>
  <c r="H64" i="1" s="1"/>
  <c r="D63" i="1"/>
  <c r="C63" i="1"/>
  <c r="D62" i="1"/>
  <c r="C62" i="1"/>
  <c r="H62" i="1" s="1"/>
  <c r="D61" i="1"/>
  <c r="C61" i="1"/>
  <c r="D60" i="1"/>
  <c r="C60" i="1"/>
  <c r="H60" i="1" s="1"/>
  <c r="D59" i="1"/>
  <c r="C59" i="1"/>
  <c r="D58" i="1"/>
  <c r="C58" i="1"/>
  <c r="H58" i="1" s="1"/>
  <c r="C57" i="1"/>
  <c r="D56" i="1"/>
  <c r="C56" i="1"/>
  <c r="H56" i="1" s="1"/>
  <c r="D55" i="1"/>
  <c r="C55" i="1"/>
  <c r="C54" i="1"/>
  <c r="D53" i="1"/>
  <c r="C53" i="1"/>
  <c r="H53" i="1" s="1"/>
  <c r="D52" i="1"/>
  <c r="C52" i="1"/>
  <c r="D51" i="1"/>
  <c r="C51" i="1"/>
  <c r="D50" i="1"/>
  <c r="C50" i="1"/>
  <c r="H50" i="1" s="1"/>
  <c r="C49" i="1"/>
  <c r="D48" i="1"/>
  <c r="C48" i="1"/>
  <c r="H48" i="1" s="1"/>
  <c r="D47" i="1"/>
  <c r="C47" i="1"/>
  <c r="C46" i="1"/>
  <c r="D44" i="1"/>
  <c r="C44" i="1"/>
  <c r="H44" i="1" s="1"/>
  <c r="D43" i="1"/>
  <c r="C43" i="1"/>
  <c r="D42" i="1"/>
  <c r="C42" i="1"/>
  <c r="H42" i="1" s="1"/>
  <c r="D41" i="1"/>
  <c r="C41" i="1"/>
  <c r="C40" i="1"/>
  <c r="C39" i="1"/>
  <c r="D38" i="1"/>
  <c r="C38" i="1"/>
  <c r="H38" i="1" s="1"/>
  <c r="D37" i="1"/>
  <c r="C37" i="1"/>
  <c r="D36" i="1"/>
  <c r="C36" i="1"/>
  <c r="H36" i="1" s="1"/>
  <c r="D35" i="1"/>
  <c r="C35" i="1"/>
  <c r="D34" i="1"/>
  <c r="C34" i="1"/>
  <c r="H34" i="1" s="1"/>
  <c r="D33" i="1"/>
  <c r="C33" i="1"/>
  <c r="D32" i="1"/>
  <c r="C32" i="1"/>
  <c r="H32" i="1" s="1"/>
  <c r="D31" i="1"/>
  <c r="C31" i="1"/>
  <c r="D30" i="1"/>
  <c r="C30" i="1"/>
  <c r="H30" i="1" s="1"/>
  <c r="D29" i="1"/>
  <c r="C29" i="1"/>
  <c r="D28" i="1"/>
  <c r="C28" i="1"/>
  <c r="H28" i="1" s="1"/>
  <c r="D27" i="1"/>
  <c r="C27" i="1"/>
  <c r="D26" i="1"/>
  <c r="C26" i="1"/>
  <c r="H26" i="1" s="1"/>
  <c r="D25" i="1"/>
  <c r="C25" i="1"/>
  <c r="D24" i="1"/>
  <c r="C24" i="1"/>
  <c r="H24" i="1" s="1"/>
  <c r="D23" i="1"/>
  <c r="C23" i="1"/>
  <c r="H23" i="1" s="1"/>
  <c r="D22" i="1"/>
  <c r="C22" i="1"/>
  <c r="D21" i="1"/>
  <c r="C21" i="1"/>
  <c r="H21" i="1" s="1"/>
  <c r="D20" i="1"/>
  <c r="C20" i="1"/>
  <c r="C19" i="1"/>
  <c r="D18" i="1"/>
  <c r="C18" i="1"/>
  <c r="D17" i="1"/>
  <c r="C17" i="1"/>
  <c r="H17" i="1" s="1"/>
  <c r="D16" i="1"/>
  <c r="C16" i="1"/>
  <c r="D15" i="1"/>
  <c r="C15" i="1"/>
  <c r="H15" i="1" s="1"/>
  <c r="D14" i="1"/>
  <c r="C14" i="1"/>
  <c r="C13" i="1"/>
  <c r="D12" i="1"/>
  <c r="C12" i="1"/>
  <c r="D11" i="1"/>
  <c r="C11" i="1"/>
  <c r="H11" i="1" s="1"/>
  <c r="D10" i="1"/>
  <c r="C10" i="1"/>
  <c r="D9" i="1"/>
  <c r="C9" i="1"/>
  <c r="H9" i="1" s="1"/>
  <c r="D8" i="1"/>
  <c r="C8" i="1"/>
  <c r="D7" i="1"/>
  <c r="C7" i="1"/>
  <c r="D6" i="1"/>
  <c r="C6" i="1"/>
  <c r="D5" i="1"/>
  <c r="C5" i="1"/>
  <c r="D4" i="1"/>
  <c r="C4" i="1"/>
  <c r="C3" i="1"/>
  <c r="H1266" i="1" l="1"/>
  <c r="G1216" i="1"/>
  <c r="E203" i="5"/>
  <c r="H338" i="9" s="1"/>
  <c r="G1262" i="1"/>
  <c r="J1543" i="1"/>
  <c r="I1543" i="1"/>
  <c r="H1544" i="1"/>
  <c r="J1545" i="1"/>
  <c r="G1550" i="1"/>
  <c r="H1550" i="1"/>
  <c r="E6" i="7"/>
  <c r="D1539" i="1" s="1"/>
  <c r="H1562" i="1"/>
  <c r="H1560" i="1"/>
  <c r="H1558" i="1"/>
  <c r="G1569" i="1"/>
  <c r="E22" i="7"/>
  <c r="G1573" i="1"/>
  <c r="I35" i="3"/>
  <c r="D1571" i="1"/>
  <c r="D1572" i="1"/>
  <c r="H1580" i="1"/>
  <c r="H1577" i="1"/>
  <c r="J1580" i="1"/>
  <c r="J1578" i="1"/>
  <c r="G1578" i="1"/>
  <c r="I1578" i="1" s="1"/>
  <c r="G1577" i="1"/>
  <c r="C1571" i="1"/>
  <c r="G1571" i="1" s="1"/>
  <c r="J1575" i="1"/>
  <c r="G1575" i="1"/>
  <c r="I1575" i="1" s="1"/>
  <c r="C1572" i="1"/>
  <c r="D22" i="7"/>
  <c r="H34" i="3" s="1"/>
  <c r="J1565" i="1"/>
  <c r="J1560" i="1"/>
  <c r="G1560" i="1"/>
  <c r="I1560" i="1" s="1"/>
  <c r="J1558" i="1"/>
  <c r="G1558" i="1"/>
  <c r="J1554" i="1"/>
  <c r="G1554" i="1"/>
  <c r="I1554" i="1" s="1"/>
  <c r="J1552" i="1"/>
  <c r="G1552" i="1"/>
  <c r="J1547" i="1"/>
  <c r="H1547" i="1"/>
  <c r="G1547" i="1"/>
  <c r="D6" i="7"/>
  <c r="G1548" i="1"/>
  <c r="G1545" i="1"/>
  <c r="J1542" i="1"/>
  <c r="H1540" i="1"/>
  <c r="G1540" i="1"/>
  <c r="G1541" i="1"/>
  <c r="H1083" i="1"/>
  <c r="H1081" i="1"/>
  <c r="H1251" i="1"/>
  <c r="H1265" i="1"/>
  <c r="E303" i="9"/>
  <c r="B303" i="9" s="1"/>
  <c r="H1264" i="1"/>
  <c r="F260" i="5"/>
  <c r="H1260" i="1"/>
  <c r="H1261" i="1"/>
  <c r="G1685" i="1"/>
  <c r="C1681" i="1"/>
  <c r="H1681" i="1" s="1"/>
  <c r="H1203" i="1"/>
  <c r="G1681" i="1"/>
  <c r="G1670" i="1"/>
  <c r="G1669" i="1"/>
  <c r="H1635" i="1"/>
  <c r="G1629" i="1"/>
  <c r="G1601" i="1"/>
  <c r="H1587" i="1"/>
  <c r="G1583" i="1"/>
  <c r="H1583" i="1"/>
  <c r="G1585" i="1"/>
  <c r="G1606" i="1"/>
  <c r="C1604" i="1"/>
  <c r="H1602" i="1"/>
  <c r="G1602" i="1"/>
  <c r="G1605" i="1"/>
  <c r="E327" i="9"/>
  <c r="B327" i="9" s="1"/>
  <c r="E326" i="9"/>
  <c r="B326" i="9" s="1"/>
  <c r="H1306" i="1"/>
  <c r="H1340" i="1"/>
  <c r="H1325" i="1"/>
  <c r="G1323" i="1"/>
  <c r="G1320" i="1"/>
  <c r="G1318" i="1"/>
  <c r="H147" i="1"/>
  <c r="H145" i="1"/>
  <c r="H143" i="1"/>
  <c r="H141" i="1"/>
  <c r="H139" i="1"/>
  <c r="D137" i="1"/>
  <c r="H137" i="1" s="1"/>
  <c r="H135" i="1"/>
  <c r="H131" i="1"/>
  <c r="F129" i="4"/>
  <c r="H128" i="1"/>
  <c r="H120" i="1"/>
  <c r="H118" i="1"/>
  <c r="H116" i="1"/>
  <c r="H106" i="1"/>
  <c r="H105" i="1"/>
  <c r="H103" i="1"/>
  <c r="H101" i="1"/>
  <c r="H99" i="1"/>
  <c r="H97" i="1"/>
  <c r="H93" i="1"/>
  <c r="H91" i="1"/>
  <c r="H89" i="1"/>
  <c r="H87" i="1"/>
  <c r="F231" i="9"/>
  <c r="B231" i="9" s="1"/>
  <c r="H85" i="1"/>
  <c r="D79" i="1"/>
  <c r="H79" i="1" s="1"/>
  <c r="H77" i="1"/>
  <c r="H76" i="1"/>
  <c r="H75" i="1"/>
  <c r="H74" i="1"/>
  <c r="H73" i="1"/>
  <c r="D70" i="1"/>
  <c r="H70" i="1" s="1"/>
  <c r="H69" i="1"/>
  <c r="H67" i="1"/>
  <c r="H63" i="1"/>
  <c r="H61" i="1"/>
  <c r="H59" i="1"/>
  <c r="E49" i="4"/>
  <c r="D45" i="1" s="1"/>
  <c r="H57" i="1"/>
  <c r="H54" i="1"/>
  <c r="H55" i="1"/>
  <c r="E30" i="9"/>
  <c r="B30" i="9" s="1"/>
  <c r="H52" i="1"/>
  <c r="H51" i="1"/>
  <c r="H49" i="1"/>
  <c r="D46" i="1"/>
  <c r="H46" i="1" s="1"/>
  <c r="H47" i="1"/>
  <c r="H43" i="1"/>
  <c r="H40" i="1"/>
  <c r="D40" i="1"/>
  <c r="G40" i="1" s="1"/>
  <c r="H39" i="1"/>
  <c r="H41" i="1"/>
  <c r="H37" i="1"/>
  <c r="H35" i="1"/>
  <c r="H33" i="1"/>
  <c r="H31" i="1"/>
  <c r="H29" i="1"/>
  <c r="H27" i="1"/>
  <c r="H25" i="1"/>
  <c r="H22" i="1"/>
  <c r="H19" i="1"/>
  <c r="H20" i="1"/>
  <c r="H18" i="1"/>
  <c r="H16" i="1"/>
  <c r="E7" i="4"/>
  <c r="D3" i="1" s="1"/>
  <c r="G3" i="1" s="1"/>
  <c r="H13" i="1"/>
  <c r="H14" i="1"/>
  <c r="H12" i="1"/>
  <c r="H10" i="1"/>
  <c r="H8" i="1"/>
  <c r="H7" i="1"/>
  <c r="H6" i="1"/>
  <c r="H5" i="1"/>
  <c r="H4" i="1"/>
  <c r="H1400" i="1"/>
  <c r="G1400" i="1"/>
  <c r="G1399" i="1"/>
  <c r="G1398" i="1"/>
  <c r="G1397" i="1"/>
  <c r="G1396" i="1"/>
  <c r="G1395" i="1"/>
  <c r="G1394" i="1"/>
  <c r="G1393" i="1"/>
  <c r="G1392" i="1"/>
  <c r="G1391" i="1"/>
  <c r="G1390" i="1"/>
  <c r="E335" i="9"/>
  <c r="B335" i="9" s="1"/>
  <c r="G1389" i="1"/>
  <c r="G1388" i="1"/>
  <c r="G1387" i="1"/>
  <c r="G1386" i="1"/>
  <c r="G1385" i="1"/>
  <c r="G1384" i="1"/>
  <c r="G1383" i="1"/>
  <c r="G1382" i="1"/>
  <c r="H1371" i="1"/>
  <c r="E340" i="9"/>
  <c r="B340" i="9" s="1"/>
  <c r="G1381" i="1"/>
  <c r="G1380" i="1"/>
  <c r="G1379" i="1"/>
  <c r="G1378" i="1"/>
  <c r="G1377" i="1"/>
  <c r="G1376" i="1"/>
  <c r="G1375" i="1"/>
  <c r="G1374" i="1"/>
  <c r="G1373" i="1"/>
  <c r="G1372" i="1"/>
  <c r="G1371" i="1"/>
  <c r="G1370" i="1"/>
  <c r="G1369" i="1"/>
  <c r="G1368" i="1"/>
  <c r="G1366" i="1"/>
  <c r="G1364" i="1"/>
  <c r="G1363" i="1"/>
  <c r="G1362" i="1"/>
  <c r="G1361" i="1"/>
  <c r="G1360" i="1"/>
  <c r="G1359" i="1"/>
  <c r="G1358" i="1"/>
  <c r="G1357" i="1"/>
  <c r="G1353" i="1"/>
  <c r="E322" i="9"/>
  <c r="B322" i="9" s="1"/>
  <c r="G1339" i="1"/>
  <c r="G1338" i="1"/>
  <c r="E313" i="9"/>
  <c r="B313" i="9" s="1"/>
  <c r="G1337" i="1"/>
  <c r="G1324" i="1"/>
  <c r="H1318" i="1"/>
  <c r="G1316" i="1"/>
  <c r="G1312" i="1"/>
  <c r="G1311" i="1"/>
  <c r="G1305" i="1"/>
  <c r="G1300" i="1"/>
  <c r="G1298" i="1"/>
  <c r="C1295" i="1"/>
  <c r="G1294" i="1"/>
  <c r="G1292" i="1"/>
  <c r="G1291" i="1"/>
  <c r="H1281" i="1"/>
  <c r="G1286" i="1"/>
  <c r="G1284" i="1"/>
  <c r="G1281" i="1"/>
  <c r="G1283" i="1"/>
  <c r="G1280" i="1"/>
  <c r="G1279" i="1"/>
  <c r="G1277" i="1"/>
  <c r="G1276" i="1"/>
  <c r="H1274" i="1"/>
  <c r="G1273" i="1"/>
  <c r="H1270" i="1"/>
  <c r="C1268" i="1"/>
  <c r="H1268" i="1" s="1"/>
  <c r="G1271" i="1"/>
  <c r="G1258" i="1"/>
  <c r="H1256" i="1"/>
  <c r="G1256" i="1"/>
  <c r="G1257" i="1"/>
  <c r="G1254" i="1"/>
  <c r="G1253" i="1"/>
  <c r="D1252" i="1"/>
  <c r="G1251" i="1"/>
  <c r="E333" i="9"/>
  <c r="B333" i="9" s="1"/>
  <c r="G1250" i="1"/>
  <c r="E329" i="9"/>
  <c r="B329" i="9" s="1"/>
  <c r="G1248" i="1"/>
  <c r="G1246" i="1"/>
  <c r="G1245" i="1"/>
  <c r="G1244" i="1"/>
  <c r="G1243" i="1"/>
  <c r="G1241" i="1"/>
  <c r="G1242" i="1"/>
  <c r="E219" i="5"/>
  <c r="H339" i="9" s="1"/>
  <c r="H1240" i="1"/>
  <c r="H1239" i="1"/>
  <c r="G1238" i="1"/>
  <c r="G1237" i="1"/>
  <c r="H1236" i="1"/>
  <c r="H1235" i="1"/>
  <c r="G1234" i="1"/>
  <c r="H1224" i="1"/>
  <c r="H1215" i="1"/>
  <c r="H1218" i="1"/>
  <c r="D1207" i="1"/>
  <c r="G1207" i="1" s="1"/>
  <c r="H1211" i="1"/>
  <c r="H1208" i="1"/>
  <c r="G1206" i="1"/>
  <c r="G1205" i="1"/>
  <c r="G1204" i="1"/>
  <c r="G1203" i="1"/>
  <c r="D1201" i="1"/>
  <c r="H1201" i="1" s="1"/>
  <c r="G1202" i="1"/>
  <c r="E337" i="9"/>
  <c r="B337" i="9" s="1"/>
  <c r="E319" i="9"/>
  <c r="B319" i="9" s="1"/>
  <c r="G1197" i="1"/>
  <c r="G1196" i="1"/>
  <c r="G1195" i="1"/>
  <c r="G1194" i="1"/>
  <c r="G1193" i="1"/>
  <c r="E178" i="5"/>
  <c r="D1182" i="1" s="1"/>
  <c r="G1190" i="1"/>
  <c r="H1190" i="1"/>
  <c r="D1185" i="1"/>
  <c r="H1185" i="1" s="1"/>
  <c r="H336" i="9"/>
  <c r="G1185" i="1"/>
  <c r="G1186" i="1"/>
  <c r="G1183" i="1"/>
  <c r="H1179" i="1"/>
  <c r="G1178" i="1"/>
  <c r="G1177" i="1"/>
  <c r="G1176" i="1"/>
  <c r="G1173" i="1"/>
  <c r="G1172" i="1"/>
  <c r="G1171" i="1"/>
  <c r="G1170" i="1"/>
  <c r="G1168" i="1"/>
  <c r="G1167" i="1"/>
  <c r="G1165" i="1"/>
  <c r="G1161" i="1"/>
  <c r="G1163" i="1"/>
  <c r="E311" i="9"/>
  <c r="B311" i="9" s="1"/>
  <c r="G1160" i="1"/>
  <c r="G1159" i="1"/>
  <c r="G1158" i="1"/>
  <c r="D1155" i="1"/>
  <c r="H1155" i="1" s="1"/>
  <c r="G1153" i="1"/>
  <c r="G1151" i="1"/>
  <c r="E135" i="5"/>
  <c r="D1140" i="1" s="1"/>
  <c r="G1148" i="1"/>
  <c r="G1147" i="1"/>
  <c r="G1145" i="1"/>
  <c r="G1143" i="1"/>
  <c r="D1141" i="1"/>
  <c r="H1141" i="1" s="1"/>
  <c r="G1138" i="1"/>
  <c r="G1136" i="1"/>
  <c r="G1134" i="1"/>
  <c r="G1133" i="1"/>
  <c r="G1132" i="1"/>
  <c r="G1129" i="1"/>
  <c r="G1128" i="1"/>
  <c r="G1126" i="1"/>
  <c r="E119" i="5"/>
  <c r="D1124" i="1" s="1"/>
  <c r="H1124" i="1" s="1"/>
  <c r="G1125" i="1"/>
  <c r="G1121" i="1"/>
  <c r="G1120" i="1"/>
  <c r="G1117" i="1"/>
  <c r="G1116" i="1"/>
  <c r="G1113" i="1"/>
  <c r="G1112" i="1"/>
  <c r="G1110" i="1"/>
  <c r="G1108" i="1"/>
  <c r="G1107" i="1"/>
  <c r="G1106" i="1"/>
  <c r="G1105" i="1"/>
  <c r="G1104" i="1"/>
  <c r="G1102" i="1"/>
  <c r="G1101" i="1"/>
  <c r="G1100" i="1"/>
  <c r="G1098" i="1"/>
  <c r="G1096" i="1"/>
  <c r="D1094" i="1"/>
  <c r="H1094" i="1" s="1"/>
  <c r="E307" i="9"/>
  <c r="B307" i="9" s="1"/>
  <c r="G1087" i="1"/>
  <c r="G1090" i="1"/>
  <c r="G1086" i="1"/>
  <c r="G1085" i="1"/>
  <c r="G1084" i="1"/>
  <c r="G1083" i="1"/>
  <c r="G1081" i="1"/>
  <c r="E70" i="5"/>
  <c r="D1075" i="1" s="1"/>
  <c r="H1075" i="1" s="1"/>
  <c r="G1076" i="1"/>
  <c r="G1077" i="1"/>
  <c r="G1073" i="1"/>
  <c r="G1072" i="1"/>
  <c r="G1069" i="1"/>
  <c r="G1068" i="1"/>
  <c r="G1066" i="1"/>
  <c r="G1064" i="1"/>
  <c r="G1061" i="1"/>
  <c r="G1060" i="1"/>
  <c r="G1058" i="1"/>
  <c r="G1057" i="1"/>
  <c r="G1056" i="1"/>
  <c r="G1053" i="1"/>
  <c r="G1052" i="1"/>
  <c r="G1050" i="1"/>
  <c r="G1049" i="1"/>
  <c r="G1046" i="1"/>
  <c r="G1048" i="1"/>
  <c r="G1045" i="1"/>
  <c r="G1044" i="1"/>
  <c r="D1040" i="1"/>
  <c r="H1040" i="1" s="1"/>
  <c r="G1042" i="1"/>
  <c r="G1038" i="1"/>
  <c r="G1037" i="1"/>
  <c r="G1036" i="1"/>
  <c r="G1034" i="1"/>
  <c r="D1024" i="1"/>
  <c r="H1024" i="1" s="1"/>
  <c r="G1032" i="1"/>
  <c r="G1030" i="1"/>
  <c r="G1029" i="1"/>
  <c r="G1028" i="1"/>
  <c r="G1025" i="1"/>
  <c r="G1023" i="1"/>
  <c r="G1021" i="1"/>
  <c r="G1009" i="1"/>
  <c r="H1008" i="1"/>
  <c r="G1007" i="1"/>
  <c r="H1004" i="1"/>
  <c r="G1001" i="1"/>
  <c r="H1000" i="1"/>
  <c r="G999" i="1"/>
  <c r="G995" i="1"/>
  <c r="G993" i="1"/>
  <c r="H992" i="1"/>
  <c r="G991" i="1"/>
  <c r="G985" i="1"/>
  <c r="H984" i="1"/>
  <c r="G983" i="1"/>
  <c r="H980" i="1"/>
  <c r="E160" i="9"/>
  <c r="G977" i="1"/>
  <c r="H976" i="1"/>
  <c r="G975" i="1"/>
  <c r="G967" i="1"/>
  <c r="F279" i="9"/>
  <c r="B279" i="9" s="1"/>
  <c r="E148" i="9"/>
  <c r="G955" i="1"/>
  <c r="E144" i="9"/>
  <c r="G939" i="1"/>
  <c r="G937" i="1"/>
  <c r="E131" i="9"/>
  <c r="B131" i="9" s="1"/>
  <c r="G933" i="1"/>
  <c r="G931" i="1"/>
  <c r="G923" i="1"/>
  <c r="G921" i="1"/>
  <c r="F259" i="9"/>
  <c r="B259" i="9" s="1"/>
  <c r="E108" i="9"/>
  <c r="F255" i="9"/>
  <c r="B255" i="9" s="1"/>
  <c r="G891" i="1"/>
  <c r="G889" i="1"/>
  <c r="E103" i="9"/>
  <c r="B103" i="9" s="1"/>
  <c r="G879" i="1"/>
  <c r="G872" i="1"/>
  <c r="G869" i="1"/>
  <c r="E90" i="9"/>
  <c r="B90" i="9" s="1"/>
  <c r="G864" i="1"/>
  <c r="G861" i="1"/>
  <c r="E86" i="9"/>
  <c r="B86" i="9" s="1"/>
  <c r="G857" i="1"/>
  <c r="G856" i="1"/>
  <c r="G853" i="1"/>
  <c r="F247" i="9"/>
  <c r="B247" i="9" s="1"/>
  <c r="G845" i="1"/>
  <c r="E82" i="9"/>
  <c r="B82" i="9" s="1"/>
  <c r="G841" i="1"/>
  <c r="G840" i="1"/>
  <c r="G836" i="1"/>
  <c r="G832" i="1"/>
  <c r="G829" i="1"/>
  <c r="G825" i="1"/>
  <c r="G824" i="1"/>
  <c r="G821" i="1"/>
  <c r="G820" i="1"/>
  <c r="G813" i="1"/>
  <c r="G808" i="1"/>
  <c r="H807" i="1"/>
  <c r="E75" i="9"/>
  <c r="H803" i="1"/>
  <c r="G804" i="1"/>
  <c r="G800" i="1"/>
  <c r="H800" i="1"/>
  <c r="G797" i="1"/>
  <c r="G793" i="1"/>
  <c r="E69" i="9"/>
  <c r="B69" i="9" s="1"/>
  <c r="E61" i="9"/>
  <c r="B61" i="9" s="1"/>
  <c r="E58" i="9"/>
  <c r="B58" i="9" s="1"/>
  <c r="E54" i="9"/>
  <c r="B54" i="9" s="1"/>
  <c r="F239" i="9"/>
  <c r="B239" i="9" s="1"/>
  <c r="E49" i="9"/>
  <c r="B49" i="9" s="1"/>
  <c r="E45" i="9"/>
  <c r="B45" i="9" s="1"/>
  <c r="F235" i="9"/>
  <c r="B235" i="9" s="1"/>
  <c r="E43" i="9"/>
  <c r="E42" i="9"/>
  <c r="B42" i="9" s="1"/>
  <c r="F232" i="9"/>
  <c r="B232" i="9" s="1"/>
  <c r="E36" i="9"/>
  <c r="B36" i="9" s="1"/>
  <c r="E29" i="9"/>
  <c r="B29" i="9" s="1"/>
  <c r="E26" i="9"/>
  <c r="B26" i="9" s="1"/>
  <c r="B296" i="9"/>
  <c r="E629" i="4"/>
  <c r="D623" i="1" s="1"/>
  <c r="F292" i="9"/>
  <c r="E172" i="9"/>
  <c r="E168" i="9"/>
  <c r="E167" i="9"/>
  <c r="B167" i="9" s="1"/>
  <c r="F291" i="9"/>
  <c r="B291" i="9" s="1"/>
  <c r="E164" i="9"/>
  <c r="B164" i="9" s="1"/>
  <c r="E163" i="9"/>
  <c r="B163" i="9" s="1"/>
  <c r="F288" i="9"/>
  <c r="B288" i="9" s="1"/>
  <c r="F287" i="9"/>
  <c r="B287" i="9" s="1"/>
  <c r="E159" i="9"/>
  <c r="B159" i="9" s="1"/>
  <c r="E155" i="9"/>
  <c r="B155" i="9" s="1"/>
  <c r="F283" i="9"/>
  <c r="B283" i="9" s="1"/>
  <c r="E597" i="4"/>
  <c r="D591" i="1" s="1"/>
  <c r="E152" i="9"/>
  <c r="E151" i="9"/>
  <c r="B151" i="9" s="1"/>
  <c r="F280" i="9"/>
  <c r="B280" i="9" s="1"/>
  <c r="E584" i="4"/>
  <c r="D578" i="1" s="1"/>
  <c r="E147" i="9"/>
  <c r="B147" i="9" s="1"/>
  <c r="E143" i="9"/>
  <c r="B143" i="9" s="1"/>
  <c r="E140" i="9"/>
  <c r="E139" i="9"/>
  <c r="B139" i="9" s="1"/>
  <c r="F276" i="9"/>
  <c r="B276" i="9" s="1"/>
  <c r="F275" i="9"/>
  <c r="B275" i="9" s="1"/>
  <c r="E136" i="9"/>
  <c r="E135" i="9"/>
  <c r="B135" i="9" s="1"/>
  <c r="F272" i="9"/>
  <c r="F271" i="9"/>
  <c r="B271" i="9" s="1"/>
  <c r="E536" i="4"/>
  <c r="D530" i="1" s="1"/>
  <c r="E522" i="4"/>
  <c r="D516" i="1" s="1"/>
  <c r="E128" i="9"/>
  <c r="E127" i="9"/>
  <c r="B127" i="9" s="1"/>
  <c r="E124" i="9"/>
  <c r="E123" i="9"/>
  <c r="B123" i="9" s="1"/>
  <c r="F268" i="9"/>
  <c r="F267" i="9"/>
  <c r="B267" i="9" s="1"/>
  <c r="E120" i="9"/>
  <c r="B264" i="9"/>
  <c r="F263" i="9"/>
  <c r="B263" i="9" s="1"/>
  <c r="E116" i="9"/>
  <c r="E115" i="9"/>
  <c r="B115" i="9" s="1"/>
  <c r="E112" i="9"/>
  <c r="F260" i="9"/>
  <c r="B260" i="9" s="1"/>
  <c r="E491" i="4"/>
  <c r="D485" i="1" s="1"/>
  <c r="H485" i="1" s="1"/>
  <c r="E111" i="9"/>
  <c r="B111" i="9" s="1"/>
  <c r="E107" i="9"/>
  <c r="B107" i="9" s="1"/>
  <c r="F256" i="9"/>
  <c r="E466" i="4"/>
  <c r="D460" i="1" s="1"/>
  <c r="E104" i="9"/>
  <c r="E100" i="9"/>
  <c r="E99" i="9"/>
  <c r="B99" i="9" s="1"/>
  <c r="E94" i="9"/>
  <c r="B94" i="9" s="1"/>
  <c r="F252" i="9"/>
  <c r="E93" i="9"/>
  <c r="B93" i="9" s="1"/>
  <c r="F251" i="9"/>
  <c r="B251" i="9" s="1"/>
  <c r="E431" i="4"/>
  <c r="D425" i="1" s="1"/>
  <c r="G425" i="1" s="1"/>
  <c r="E89" i="9"/>
  <c r="B89" i="9" s="1"/>
  <c r="F248" i="9"/>
  <c r="B248" i="9"/>
  <c r="E648" i="4"/>
  <c r="D642" i="1" s="1"/>
  <c r="F426" i="4"/>
  <c r="F393" i="4"/>
  <c r="E361" i="4"/>
  <c r="D356" i="1" s="1"/>
  <c r="D357" i="1"/>
  <c r="D350" i="1"/>
  <c r="E321" i="4"/>
  <c r="D316" i="1" s="1"/>
  <c r="E309" i="4"/>
  <c r="E647" i="4"/>
  <c r="D641" i="1" s="1"/>
  <c r="D422" i="1"/>
  <c r="H422" i="1" s="1"/>
  <c r="E85" i="9"/>
  <c r="B85" i="9" s="1"/>
  <c r="E273" i="4"/>
  <c r="D269" i="1" s="1"/>
  <c r="D270" i="1"/>
  <c r="E81" i="9"/>
  <c r="B81" i="9" s="1"/>
  <c r="E78" i="9"/>
  <c r="B78" i="9" s="1"/>
  <c r="E77" i="9"/>
  <c r="B77" i="9" s="1"/>
  <c r="E74" i="9"/>
  <c r="B74" i="9" s="1"/>
  <c r="E73" i="9"/>
  <c r="B73" i="9" s="1"/>
  <c r="E70" i="9"/>
  <c r="B70" i="9" s="1"/>
  <c r="D218" i="1"/>
  <c r="E66" i="9"/>
  <c r="B66" i="9" s="1"/>
  <c r="E65" i="9"/>
  <c r="B65" i="9" s="1"/>
  <c r="E202" i="4"/>
  <c r="D198" i="1" s="1"/>
  <c r="E62" i="9"/>
  <c r="B62" i="9" s="1"/>
  <c r="D199" i="1"/>
  <c r="D190" i="1"/>
  <c r="E57" i="9"/>
  <c r="B57" i="9" s="1"/>
  <c r="F244" i="9"/>
  <c r="C185" i="1"/>
  <c r="E53" i="9"/>
  <c r="B53" i="9" s="1"/>
  <c r="F240" i="9"/>
  <c r="E50" i="9"/>
  <c r="B50" i="9" s="1"/>
  <c r="H174" i="1"/>
  <c r="H172" i="1"/>
  <c r="H170" i="1"/>
  <c r="H168" i="1"/>
  <c r="H166" i="1"/>
  <c r="H164" i="1"/>
  <c r="H163" i="1"/>
  <c r="H162" i="1"/>
  <c r="H161" i="1"/>
  <c r="H158" i="1"/>
  <c r="E153" i="4"/>
  <c r="D149" i="1" s="1"/>
  <c r="H157" i="1"/>
  <c r="F160" i="4"/>
  <c r="H156" i="1"/>
  <c r="H155" i="1"/>
  <c r="H154" i="1"/>
  <c r="H153" i="1"/>
  <c r="H152" i="1"/>
  <c r="H150" i="1"/>
  <c r="H149" i="1"/>
  <c r="H151" i="1"/>
  <c r="H113" i="1"/>
  <c r="H121" i="1"/>
  <c r="H115" i="1"/>
  <c r="H133" i="1"/>
  <c r="H130" i="1"/>
  <c r="H132" i="1"/>
  <c r="F135" i="4"/>
  <c r="H126" i="1"/>
  <c r="F125" i="4"/>
  <c r="H122" i="1"/>
  <c r="H124" i="1"/>
  <c r="H108" i="1"/>
  <c r="E106" i="4"/>
  <c r="D102" i="1" s="1"/>
  <c r="F236" i="9"/>
  <c r="B236" i="9" s="1"/>
  <c r="F112" i="4"/>
  <c r="E38" i="9"/>
  <c r="B38" i="9" s="1"/>
  <c r="E34" i="9"/>
  <c r="B34" i="9" s="1"/>
  <c r="E37" i="9"/>
  <c r="B37" i="9" s="1"/>
  <c r="E31" i="9"/>
  <c r="B31" i="9" s="1"/>
  <c r="E312" i="9"/>
  <c r="B312" i="9" s="1"/>
  <c r="G794" i="1"/>
  <c r="H794" i="1"/>
  <c r="G810" i="1"/>
  <c r="H810" i="1"/>
  <c r="G826" i="1"/>
  <c r="H826" i="1"/>
  <c r="G842" i="1"/>
  <c r="H842" i="1"/>
  <c r="G858" i="1"/>
  <c r="H858" i="1"/>
  <c r="G874" i="1"/>
  <c r="H874" i="1"/>
  <c r="G965" i="1"/>
  <c r="H965" i="1"/>
  <c r="G981" i="1"/>
  <c r="H981" i="1"/>
  <c r="G997" i="1"/>
  <c r="H997"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207" i="1"/>
  <c r="G207" i="1"/>
  <c r="H209" i="1"/>
  <c r="G209" i="1"/>
  <c r="H211" i="1"/>
  <c r="G211" i="1"/>
  <c r="H213" i="1"/>
  <c r="G213" i="1"/>
  <c r="H215" i="1"/>
  <c r="G215" i="1"/>
  <c r="H217" i="1"/>
  <c r="G217"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71" i="1"/>
  <c r="G271" i="1"/>
  <c r="H273" i="1"/>
  <c r="G273" i="1"/>
  <c r="H275" i="1"/>
  <c r="G275" i="1"/>
  <c r="H277" i="1"/>
  <c r="G277" i="1"/>
  <c r="H279" i="1"/>
  <c r="G279" i="1"/>
  <c r="H281" i="1"/>
  <c r="G281" i="1"/>
  <c r="H283" i="1"/>
  <c r="G283" i="1"/>
  <c r="H285" i="1"/>
  <c r="G285" i="1"/>
  <c r="H287" i="1"/>
  <c r="G287" i="1"/>
  <c r="H289" i="1"/>
  <c r="G289" i="1"/>
  <c r="H291" i="1"/>
  <c r="G291" i="1"/>
  <c r="H293" i="1"/>
  <c r="G293"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15" i="1"/>
  <c r="G415" i="1"/>
  <c r="H421" i="1"/>
  <c r="G421" i="1"/>
  <c r="H423" i="1"/>
  <c r="G423"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7" i="1"/>
  <c r="G487" i="1"/>
  <c r="H489" i="1"/>
  <c r="G489" i="1"/>
  <c r="H491" i="1"/>
  <c r="G491" i="1"/>
  <c r="H493" i="1"/>
  <c r="G493" i="1"/>
  <c r="H495" i="1"/>
  <c r="G495" i="1"/>
  <c r="H497" i="1"/>
  <c r="G497" i="1"/>
  <c r="H499" i="1"/>
  <c r="G499"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7" i="1"/>
  <c r="G567" i="1"/>
  <c r="H569" i="1"/>
  <c r="G569" i="1"/>
  <c r="H571" i="1"/>
  <c r="G571" i="1"/>
  <c r="H573" i="1"/>
  <c r="G573" i="1"/>
  <c r="H575" i="1"/>
  <c r="G575" i="1"/>
  <c r="H577" i="1"/>
  <c r="G577"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H176" i="1"/>
  <c r="G176" i="1"/>
  <c r="H178" i="1"/>
  <c r="G178" i="1"/>
  <c r="H180" i="1"/>
  <c r="G180" i="1"/>
  <c r="H182" i="1"/>
  <c r="G182" i="1"/>
  <c r="H184" i="1"/>
  <c r="G184" i="1"/>
  <c r="H186" i="1"/>
  <c r="G186" i="1"/>
  <c r="H188" i="1"/>
  <c r="G188" i="1"/>
  <c r="H190" i="1"/>
  <c r="G190" i="1"/>
  <c r="H192" i="1"/>
  <c r="G192" i="1"/>
  <c r="H194" i="1"/>
  <c r="G194" i="1"/>
  <c r="H196" i="1"/>
  <c r="G196" i="1"/>
  <c r="H198" i="1"/>
  <c r="G198"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58" i="1"/>
  <c r="G258"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298" i="1"/>
  <c r="G298" i="1"/>
  <c r="H300" i="1"/>
  <c r="G300" i="1"/>
  <c r="H302" i="1"/>
  <c r="G302" i="1"/>
  <c r="H306" i="1"/>
  <c r="G306" i="1"/>
  <c r="H308" i="1"/>
  <c r="G308" i="1"/>
  <c r="H310" i="1"/>
  <c r="G310" i="1"/>
  <c r="H312" i="1"/>
  <c r="G312" i="1"/>
  <c r="H314" i="1"/>
  <c r="G31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6" i="1"/>
  <c r="G356" i="1"/>
  <c r="H358" i="1"/>
  <c r="G358" i="1"/>
  <c r="H360" i="1"/>
  <c r="G360" i="1"/>
  <c r="H362" i="1"/>
  <c r="G362" i="1"/>
  <c r="H364" i="1"/>
  <c r="G364" i="1"/>
  <c r="H366" i="1"/>
  <c r="G366"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4" i="1"/>
  <c r="G414" i="1"/>
  <c r="H416" i="1"/>
  <c r="G416"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8" i="1"/>
  <c r="G518" i="1"/>
  <c r="H520" i="1"/>
  <c r="G520" i="1"/>
  <c r="H522" i="1"/>
  <c r="G522" i="1"/>
  <c r="H524" i="1"/>
  <c r="G524" i="1"/>
  <c r="H526" i="1"/>
  <c r="G526" i="1"/>
  <c r="H528" i="1"/>
  <c r="G528" i="1"/>
  <c r="H636" i="1"/>
  <c r="G636"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G798" i="1"/>
  <c r="H798" i="1"/>
  <c r="G814" i="1"/>
  <c r="H814" i="1"/>
  <c r="G830" i="1"/>
  <c r="H830" i="1"/>
  <c r="G846" i="1"/>
  <c r="H846" i="1"/>
  <c r="G862" i="1"/>
  <c r="H862" i="1"/>
  <c r="G887" i="1"/>
  <c r="H887" i="1"/>
  <c r="G903" i="1"/>
  <c r="H903" i="1"/>
  <c r="G919" i="1"/>
  <c r="H919" i="1"/>
  <c r="G935" i="1"/>
  <c r="H935" i="1"/>
  <c r="G951" i="1"/>
  <c r="H951" i="1"/>
  <c r="H579" i="1"/>
  <c r="G579" i="1"/>
  <c r="H581" i="1"/>
  <c r="G581" i="1"/>
  <c r="H583" i="1"/>
  <c r="G583" i="1"/>
  <c r="H585" i="1"/>
  <c r="G585" i="1"/>
  <c r="H587" i="1"/>
  <c r="G587" i="1"/>
  <c r="H589" i="1"/>
  <c r="G589"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3" i="1"/>
  <c r="G623" i="1"/>
  <c r="H625" i="1"/>
  <c r="G625" i="1"/>
  <c r="H627" i="1"/>
  <c r="G627" i="1"/>
  <c r="H629" i="1"/>
  <c r="G629" i="1"/>
  <c r="H631" i="1"/>
  <c r="G631"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G802" i="1"/>
  <c r="H802" i="1"/>
  <c r="G818" i="1"/>
  <c r="H818" i="1"/>
  <c r="G834" i="1"/>
  <c r="H834" i="1"/>
  <c r="G850" i="1"/>
  <c r="H850" i="1"/>
  <c r="G866" i="1"/>
  <c r="H866" i="1"/>
  <c r="G877" i="1"/>
  <c r="H877" i="1"/>
  <c r="G884" i="1"/>
  <c r="H884" i="1"/>
  <c r="G893" i="1"/>
  <c r="H893" i="1"/>
  <c r="G900" i="1"/>
  <c r="H900" i="1"/>
  <c r="G909" i="1"/>
  <c r="H909" i="1"/>
  <c r="G916" i="1"/>
  <c r="H916" i="1"/>
  <c r="G925" i="1"/>
  <c r="H925" i="1"/>
  <c r="G932" i="1"/>
  <c r="H932" i="1"/>
  <c r="G941" i="1"/>
  <c r="H941" i="1"/>
  <c r="G948" i="1"/>
  <c r="H948" i="1"/>
  <c r="G957" i="1"/>
  <c r="H957" i="1"/>
  <c r="G973" i="1"/>
  <c r="H973" i="1"/>
  <c r="G989" i="1"/>
  <c r="H989" i="1"/>
  <c r="G1005" i="1"/>
  <c r="H1005"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566" i="1"/>
  <c r="G566" i="1"/>
  <c r="H568" i="1"/>
  <c r="G568" i="1"/>
  <c r="H570" i="1"/>
  <c r="G570" i="1"/>
  <c r="H572" i="1"/>
  <c r="G572" i="1"/>
  <c r="H574" i="1"/>
  <c r="G574" i="1"/>
  <c r="H576" i="1"/>
  <c r="G576"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35" i="1"/>
  <c r="G635"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G790" i="1"/>
  <c r="H790" i="1"/>
  <c r="G806" i="1"/>
  <c r="H806" i="1"/>
  <c r="G822" i="1"/>
  <c r="H822" i="1"/>
  <c r="G838" i="1"/>
  <c r="H838" i="1"/>
  <c r="G854" i="1"/>
  <c r="H854" i="1"/>
  <c r="G870" i="1"/>
  <c r="H870" i="1"/>
  <c r="G880" i="1"/>
  <c r="H880" i="1"/>
  <c r="G896" i="1"/>
  <c r="H896" i="1"/>
  <c r="G912" i="1"/>
  <c r="H912" i="1"/>
  <c r="G928" i="1"/>
  <c r="H928" i="1"/>
  <c r="G944" i="1"/>
  <c r="H944" i="1"/>
  <c r="F7" i="4"/>
  <c r="D6" i="4"/>
  <c r="F322" i="4"/>
  <c r="D321" i="4"/>
  <c r="G876" i="1"/>
  <c r="H876" i="1"/>
  <c r="G892" i="1"/>
  <c r="H892" i="1"/>
  <c r="G908" i="1"/>
  <c r="H908" i="1"/>
  <c r="G924" i="1"/>
  <c r="H924" i="1"/>
  <c r="G940" i="1"/>
  <c r="H940" i="1"/>
  <c r="G956" i="1"/>
  <c r="H956" i="1"/>
  <c r="H1584" i="1"/>
  <c r="G1584" i="1"/>
  <c r="H1588" i="1"/>
  <c r="G1588" i="1"/>
  <c r="H1592" i="1"/>
  <c r="G1592" i="1"/>
  <c r="H1596" i="1"/>
  <c r="G1596" i="1"/>
  <c r="H1600" i="1"/>
  <c r="G1600" i="1"/>
  <c r="H1604" i="1"/>
  <c r="G1604" i="1"/>
  <c r="H1608" i="1"/>
  <c r="G1608" i="1"/>
  <c r="H1612" i="1"/>
  <c r="G1612" i="1"/>
  <c r="H1616" i="1"/>
  <c r="G1616" i="1"/>
  <c r="H1620" i="1"/>
  <c r="G1620" i="1"/>
  <c r="G791" i="1"/>
  <c r="H793" i="1"/>
  <c r="G795" i="1"/>
  <c r="H797" i="1"/>
  <c r="G799" i="1"/>
  <c r="H801" i="1"/>
  <c r="G803" i="1"/>
  <c r="H805" i="1"/>
  <c r="G807" i="1"/>
  <c r="H809" i="1"/>
  <c r="G811" i="1"/>
  <c r="H813" i="1"/>
  <c r="G815" i="1"/>
  <c r="H817" i="1"/>
  <c r="G819" i="1"/>
  <c r="H821" i="1"/>
  <c r="G823" i="1"/>
  <c r="H825" i="1"/>
  <c r="G827" i="1"/>
  <c r="H829" i="1"/>
  <c r="G831" i="1"/>
  <c r="H833" i="1"/>
  <c r="G835" i="1"/>
  <c r="H837" i="1"/>
  <c r="G839" i="1"/>
  <c r="H841" i="1"/>
  <c r="G843" i="1"/>
  <c r="H845" i="1"/>
  <c r="G847" i="1"/>
  <c r="H849" i="1"/>
  <c r="G851" i="1"/>
  <c r="H853" i="1"/>
  <c r="G855" i="1"/>
  <c r="H857" i="1"/>
  <c r="G859" i="1"/>
  <c r="H861" i="1"/>
  <c r="G863" i="1"/>
  <c r="H865" i="1"/>
  <c r="G867" i="1"/>
  <c r="H869" i="1"/>
  <c r="G871" i="1"/>
  <c r="H873" i="1"/>
  <c r="G875" i="1"/>
  <c r="G881" i="1"/>
  <c r="H883" i="1"/>
  <c r="G888" i="1"/>
  <c r="H888" i="1"/>
  <c r="H889" i="1"/>
  <c r="G897" i="1"/>
  <c r="H899" i="1"/>
  <c r="G904" i="1"/>
  <c r="H904" i="1"/>
  <c r="H905" i="1"/>
  <c r="G913" i="1"/>
  <c r="H915" i="1"/>
  <c r="G920" i="1"/>
  <c r="H920" i="1"/>
  <c r="H921" i="1"/>
  <c r="G929" i="1"/>
  <c r="H931" i="1"/>
  <c r="G936" i="1"/>
  <c r="H936" i="1"/>
  <c r="H937" i="1"/>
  <c r="G945" i="1"/>
  <c r="H947" i="1"/>
  <c r="G952" i="1"/>
  <c r="H952" i="1"/>
  <c r="H953" i="1"/>
  <c r="H959" i="1"/>
  <c r="H967" i="1"/>
  <c r="H975" i="1"/>
  <c r="H983" i="1"/>
  <c r="H991" i="1"/>
  <c r="H999" i="1"/>
  <c r="H1007"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4" i="1"/>
  <c r="G1018" i="1"/>
  <c r="G1022" i="1"/>
  <c r="G1026" i="1"/>
  <c r="H1581" i="1"/>
  <c r="G1581" i="1"/>
  <c r="J1581" i="1"/>
  <c r="F141" i="4"/>
  <c r="D140" i="4"/>
  <c r="H24" i="9"/>
  <c r="G24" i="9"/>
  <c r="F153" i="4"/>
  <c r="G336" i="9"/>
  <c r="D177" i="5"/>
  <c r="C1182" i="1"/>
  <c r="G1462" i="1"/>
  <c r="H1462" i="1"/>
  <c r="G1478" i="1"/>
  <c r="H1478" i="1"/>
  <c r="F89" i="6"/>
  <c r="C1485" i="1"/>
  <c r="D51" i="8"/>
  <c r="C1634" i="1"/>
  <c r="G1654" i="1"/>
  <c r="H1654" i="1"/>
  <c r="G960" i="1"/>
  <c r="G964" i="1"/>
  <c r="G968" i="1"/>
  <c r="G972" i="1"/>
  <c r="G976" i="1"/>
  <c r="G980" i="1"/>
  <c r="G984" i="1"/>
  <c r="G988" i="1"/>
  <c r="G992" i="1"/>
  <c r="G996" i="1"/>
  <c r="G1000" i="1"/>
  <c r="G1004" i="1"/>
  <c r="G1008" i="1"/>
  <c r="G1016" i="1"/>
  <c r="G1020" i="1"/>
  <c r="G1024" i="1"/>
  <c r="H1542" i="1"/>
  <c r="I1545" i="1"/>
  <c r="H1551" i="1"/>
  <c r="G1551" i="1"/>
  <c r="J1551" i="1"/>
  <c r="H1557" i="1"/>
  <c r="G1557" i="1"/>
  <c r="J1557" i="1"/>
  <c r="H1561" i="1"/>
  <c r="G1561" i="1"/>
  <c r="J1561" i="1"/>
  <c r="H1564" i="1"/>
  <c r="G1564" i="1"/>
  <c r="J1564" i="1"/>
  <c r="H1568" i="1"/>
  <c r="G1568" i="1"/>
  <c r="J1568" i="1"/>
  <c r="H1576" i="1"/>
  <c r="G1576" i="1"/>
  <c r="J1576" i="1"/>
  <c r="H1624" i="1"/>
  <c r="G1624" i="1"/>
  <c r="H1632" i="1"/>
  <c r="G1632" i="1"/>
  <c r="H1656" i="1"/>
  <c r="G1656" i="1"/>
  <c r="H1660" i="1"/>
  <c r="G1660" i="1"/>
  <c r="H1664" i="1"/>
  <c r="G1664" i="1"/>
  <c r="H1668" i="1"/>
  <c r="G1668" i="1"/>
  <c r="H1672" i="1"/>
  <c r="G1672" i="1"/>
  <c r="F126" i="4"/>
  <c r="F154" i="4"/>
  <c r="F165" i="4"/>
  <c r="D164" i="4"/>
  <c r="D309" i="4"/>
  <c r="F310" i="4"/>
  <c r="E5" i="7"/>
  <c r="I1548" i="1"/>
  <c r="I1552" i="1"/>
  <c r="I1558" i="1"/>
  <c r="I1562" i="1"/>
  <c r="H1579" i="1"/>
  <c r="G1579" i="1"/>
  <c r="J1579" i="1"/>
  <c r="D49" i="4"/>
  <c r="F107" i="4"/>
  <c r="D106" i="4"/>
  <c r="E164" i="4"/>
  <c r="D160" i="1" s="1"/>
  <c r="G156" i="9"/>
  <c r="E156" i="9" s="1"/>
  <c r="B156" i="9" s="1"/>
  <c r="F607" i="4"/>
  <c r="D597" i="4"/>
  <c r="F70" i="5"/>
  <c r="I1541" i="1"/>
  <c r="H1546" i="1"/>
  <c r="H1549" i="1"/>
  <c r="G1549" i="1"/>
  <c r="J1549" i="1"/>
  <c r="H1553" i="1"/>
  <c r="G1553" i="1"/>
  <c r="J1553" i="1"/>
  <c r="H1556" i="1"/>
  <c r="G1556" i="1"/>
  <c r="H1559" i="1"/>
  <c r="G1559" i="1"/>
  <c r="J1559" i="1"/>
  <c r="H1563" i="1"/>
  <c r="G1563" i="1"/>
  <c r="H1566" i="1"/>
  <c r="G1566" i="1"/>
  <c r="J1566" i="1"/>
  <c r="H1570" i="1"/>
  <c r="G1570" i="1"/>
  <c r="J1570" i="1"/>
  <c r="H1574" i="1"/>
  <c r="G1574" i="1"/>
  <c r="J1574" i="1"/>
  <c r="I1580" i="1"/>
  <c r="H1636" i="1"/>
  <c r="G1636" i="1"/>
  <c r="H1640" i="1"/>
  <c r="G1640" i="1"/>
  <c r="H1644" i="1"/>
  <c r="G1644" i="1"/>
  <c r="H1648" i="1"/>
  <c r="G1648" i="1"/>
  <c r="H1652" i="1"/>
  <c r="G1652" i="1"/>
  <c r="H1676" i="1"/>
  <c r="G1676" i="1"/>
  <c r="H1680" i="1"/>
  <c r="G1680" i="1"/>
  <c r="H1684" i="1"/>
  <c r="G1684" i="1"/>
  <c r="F68" i="4"/>
  <c r="F83" i="4"/>
  <c r="D82" i="4"/>
  <c r="F134" i="4"/>
  <c r="F170" i="4"/>
  <c r="E230" i="4"/>
  <c r="D226" i="1" s="1"/>
  <c r="E373" i="4"/>
  <c r="D368" i="1" s="1"/>
  <c r="F379" i="4"/>
  <c r="H30" i="3"/>
  <c r="C1510" i="1"/>
  <c r="G1542" i="1"/>
  <c r="I1542" i="1" s="1"/>
  <c r="G1544" i="1"/>
  <c r="I1544" i="1" s="1"/>
  <c r="G1546" i="1"/>
  <c r="H1565" i="1"/>
  <c r="I1565" i="1" s="1"/>
  <c r="H1567" i="1"/>
  <c r="I1567" i="1" s="1"/>
  <c r="H1569" i="1"/>
  <c r="I1569" i="1" s="1"/>
  <c r="H1573" i="1"/>
  <c r="I1573" i="1" s="1"/>
  <c r="D230" i="4"/>
  <c r="F263" i="4"/>
  <c r="D273" i="4"/>
  <c r="F374" i="4"/>
  <c r="D373" i="4"/>
  <c r="D360" i="4" s="1"/>
  <c r="D648" i="4"/>
  <c r="F537" i="4"/>
  <c r="D536" i="4"/>
  <c r="D647" i="4"/>
  <c r="F13" i="5"/>
  <c r="E12" i="5"/>
  <c r="F12" i="5" s="1"/>
  <c r="B27" i="9"/>
  <c r="B35" i="9"/>
  <c r="B43" i="9"/>
  <c r="B51" i="9"/>
  <c r="B59" i="9"/>
  <c r="B67" i="9"/>
  <c r="B75" i="9"/>
  <c r="B83" i="9"/>
  <c r="B91" i="9"/>
  <c r="F298" i="9"/>
  <c r="F467" i="4"/>
  <c r="D466" i="4"/>
  <c r="D522" i="4"/>
  <c r="E571" i="4"/>
  <c r="D565" i="1" s="1"/>
  <c r="F252" i="5"/>
  <c r="E35" i="6"/>
  <c r="E25" i="9"/>
  <c r="B25" i="9" s="1"/>
  <c r="E33" i="9"/>
  <c r="B33" i="9" s="1"/>
  <c r="E41" i="9"/>
  <c r="B41" i="9" s="1"/>
  <c r="F274" i="4"/>
  <c r="F431" i="4"/>
  <c r="D430" i="4"/>
  <c r="F581" i="4"/>
  <c r="D571" i="4"/>
  <c r="F585" i="4"/>
  <c r="D584" i="4"/>
  <c r="F136" i="5"/>
  <c r="D135" i="5"/>
  <c r="G316" i="9"/>
  <c r="G315" i="9"/>
  <c r="D147" i="5"/>
  <c r="F150" i="5"/>
  <c r="G339" i="9"/>
  <c r="E339" i="9" s="1"/>
  <c r="B339" i="9" s="1"/>
  <c r="F219" i="5"/>
  <c r="F256" i="5"/>
  <c r="E255" i="5"/>
  <c r="D1259" i="1" s="1"/>
  <c r="D274" i="5"/>
  <c r="F277" i="5"/>
  <c r="F5" i="6"/>
  <c r="E114" i="6"/>
  <c r="E314" i="9"/>
  <c r="B314" i="9" s="1"/>
  <c r="H316" i="9"/>
  <c r="H315" i="9"/>
  <c r="B101" i="9"/>
  <c r="B105" i="9"/>
  <c r="B108" i="9"/>
  <c r="B116" i="9"/>
  <c r="B124" i="9"/>
  <c r="B132" i="9"/>
  <c r="B140" i="9"/>
  <c r="B148" i="9"/>
  <c r="B160" i="9"/>
  <c r="B168" i="9"/>
  <c r="E338" i="9"/>
  <c r="B338" i="9" s="1"/>
  <c r="D35" i="6"/>
  <c r="D129" i="6"/>
  <c r="G310" i="9"/>
  <c r="E310" i="9" s="1"/>
  <c r="B310" i="9" s="1"/>
  <c r="H309" i="9"/>
  <c r="M228" i="9"/>
  <c r="G300" i="9"/>
  <c r="E300" i="9" s="1"/>
  <c r="B300" i="9" s="1"/>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1" i="9"/>
  <c r="E301" i="9" s="1"/>
  <c r="B301" i="9" s="1"/>
  <c r="H308" i="9"/>
  <c r="E308" i="9" s="1"/>
  <c r="B308" i="9" s="1"/>
  <c r="G302" i="9"/>
  <c r="E302" i="9" s="1"/>
  <c r="B302" i="9" s="1"/>
  <c r="L228" i="9"/>
  <c r="F228" i="9" s="1"/>
  <c r="B228" i="9" s="1"/>
  <c r="G224" i="9"/>
  <c r="E224" i="9" s="1"/>
  <c r="B224" i="9" s="1"/>
  <c r="G220" i="9"/>
  <c r="E220" i="9" s="1"/>
  <c r="B220" i="9" s="1"/>
  <c r="G216" i="9"/>
  <c r="E216" i="9" s="1"/>
  <c r="B216" i="9" s="1"/>
  <c r="G309"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03" i="9"/>
  <c r="E203" i="9" s="1"/>
  <c r="B203" i="9" s="1"/>
  <c r="G179" i="9"/>
  <c r="E179" i="9" s="1"/>
  <c r="B179" i="9" s="1"/>
  <c r="G178" i="9"/>
  <c r="E178" i="9" s="1"/>
  <c r="B178" i="9" s="1"/>
  <c r="G177" i="9"/>
  <c r="E177" i="9" s="1"/>
  <c r="B177" i="9" s="1"/>
  <c r="G176" i="9"/>
  <c r="E176" i="9" s="1"/>
  <c r="B176" i="9" s="1"/>
  <c r="G175" i="9"/>
  <c r="E175" i="9" s="1"/>
  <c r="B175" i="9" s="1"/>
  <c r="G174" i="9"/>
  <c r="E174" i="9" s="1"/>
  <c r="B174" i="9" s="1"/>
  <c r="G207" i="9"/>
  <c r="E207" i="9" s="1"/>
  <c r="G204" i="9"/>
  <c r="E204" i="9" s="1"/>
  <c r="B204" i="9" s="1"/>
  <c r="H310" i="9"/>
  <c r="G205" i="9"/>
  <c r="E205" i="9" s="1"/>
  <c r="B205"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202" i="9"/>
  <c r="E202" i="9" s="1"/>
  <c r="B202" i="9" s="1"/>
  <c r="E88" i="5"/>
  <c r="D1093" i="1" s="1"/>
  <c r="H1093" i="1" s="1"/>
  <c r="F89" i="5"/>
  <c r="E177" i="5"/>
  <c r="D44" i="8"/>
  <c r="B100" i="9"/>
  <c r="B104" i="9"/>
  <c r="B112" i="9"/>
  <c r="B120" i="9"/>
  <c r="B128" i="9"/>
  <c r="B136" i="9"/>
  <c r="B144" i="9"/>
  <c r="B152" i="9"/>
  <c r="B172" i="9"/>
  <c r="G180" i="9"/>
  <c r="B240" i="9"/>
  <c r="B256" i="9"/>
  <c r="B272" i="9"/>
  <c r="B304" i="9"/>
  <c r="F230" i="9"/>
  <c r="B230" i="9" s="1"/>
  <c r="F238" i="9"/>
  <c r="B238" i="9" s="1"/>
  <c r="F246" i="9"/>
  <c r="B246" i="9" s="1"/>
  <c r="F254" i="9"/>
  <c r="B254" i="9" s="1"/>
  <c r="F262" i="9"/>
  <c r="B262" i="9" s="1"/>
  <c r="F270" i="9"/>
  <c r="B270" i="9" s="1"/>
  <c r="F278" i="9"/>
  <c r="B278" i="9" s="1"/>
  <c r="F286" i="9"/>
  <c r="B286" i="9" s="1"/>
  <c r="B321" i="9"/>
  <c r="E324" i="9"/>
  <c r="B324" i="9" s="1"/>
  <c r="E332" i="9"/>
  <c r="B332" i="9" s="1"/>
  <c r="B244" i="9"/>
  <c r="B252" i="9"/>
  <c r="B268" i="9"/>
  <c r="B284" i="9"/>
  <c r="B292" i="9"/>
  <c r="B330" i="9"/>
  <c r="F234" i="9"/>
  <c r="B234" i="9" s="1"/>
  <c r="F242" i="9"/>
  <c r="B242" i="9" s="1"/>
  <c r="F250" i="9"/>
  <c r="B250" i="9" s="1"/>
  <c r="F258" i="9"/>
  <c r="B258" i="9" s="1"/>
  <c r="F266" i="9"/>
  <c r="B266" i="9" s="1"/>
  <c r="F274" i="9"/>
  <c r="B274" i="9" s="1"/>
  <c r="F282" i="9"/>
  <c r="B282" i="9" s="1"/>
  <c r="F290" i="9"/>
  <c r="B290" i="9" s="1"/>
  <c r="B317" i="9"/>
  <c r="E320" i="9"/>
  <c r="B320" i="9" s="1"/>
  <c r="B325" i="9"/>
  <c r="G422" i="1" l="1"/>
  <c r="H1207" i="1"/>
  <c r="I1550" i="1"/>
  <c r="D1555" i="1"/>
  <c r="I34" i="3"/>
  <c r="G1572" i="1"/>
  <c r="H1571" i="1"/>
  <c r="I1579" i="1"/>
  <c r="H1572" i="1"/>
  <c r="I1570" i="1"/>
  <c r="I1568" i="1"/>
  <c r="C1555" i="1"/>
  <c r="I1561" i="1"/>
  <c r="I1559" i="1"/>
  <c r="I1551" i="1"/>
  <c r="I1549" i="1"/>
  <c r="D5" i="7"/>
  <c r="G346" i="9" s="1"/>
  <c r="E346" i="9" s="1"/>
  <c r="E345" i="9" s="1"/>
  <c r="I10" i="3" s="1"/>
  <c r="C1539" i="1"/>
  <c r="G137" i="1"/>
  <c r="E6" i="4"/>
  <c r="I17" i="3" s="1"/>
  <c r="H3" i="1"/>
  <c r="E309" i="9"/>
  <c r="B309" i="9" s="1"/>
  <c r="G1295" i="1"/>
  <c r="H1295" i="1"/>
  <c r="G1268" i="1"/>
  <c r="H1252" i="1"/>
  <c r="G1252" i="1"/>
  <c r="D1223" i="1"/>
  <c r="G1201" i="1"/>
  <c r="F178" i="5"/>
  <c r="E336" i="9"/>
  <c r="B336" i="9" s="1"/>
  <c r="G1155" i="1"/>
  <c r="G1141" i="1"/>
  <c r="G1124" i="1"/>
  <c r="E69" i="5"/>
  <c r="I23" i="3" s="1"/>
  <c r="G1094" i="1"/>
  <c r="G1075" i="1"/>
  <c r="G1040" i="1"/>
  <c r="G485" i="1"/>
  <c r="H425" i="1"/>
  <c r="E430" i="4"/>
  <c r="D424" i="1" s="1"/>
  <c r="E360" i="4"/>
  <c r="E308" i="4"/>
  <c r="D303" i="1" s="1"/>
  <c r="D304" i="1"/>
  <c r="G343" i="9"/>
  <c r="E343" i="9" s="1"/>
  <c r="F360" i="4"/>
  <c r="C355" i="1"/>
  <c r="F230" i="4"/>
  <c r="C226" i="1"/>
  <c r="F597" i="4"/>
  <c r="C591" i="1"/>
  <c r="E152" i="4"/>
  <c r="G1539" i="1"/>
  <c r="H1539" i="1"/>
  <c r="F164" i="4"/>
  <c r="C160" i="1"/>
  <c r="D45" i="8"/>
  <c r="K1481" i="9" s="1"/>
  <c r="C1628" i="1"/>
  <c r="H24" i="3"/>
  <c r="C1181" i="1"/>
  <c r="F177" i="5"/>
  <c r="D1510" i="1"/>
  <c r="I30" i="3"/>
  <c r="E315" i="9"/>
  <c r="B315" i="9" s="1"/>
  <c r="F571" i="4"/>
  <c r="C565" i="1"/>
  <c r="G1510" i="1"/>
  <c r="H1510" i="1"/>
  <c r="F129" i="6"/>
  <c r="C1525" i="1"/>
  <c r="F274" i="5"/>
  <c r="C1278" i="1"/>
  <c r="D251" i="5"/>
  <c r="E316" i="9"/>
  <c r="B316" i="9" s="1"/>
  <c r="D1431" i="1"/>
  <c r="I28" i="3"/>
  <c r="D355" i="1"/>
  <c r="E141" i="6"/>
  <c r="I1546" i="1"/>
  <c r="F82" i="4"/>
  <c r="C78" i="1"/>
  <c r="I1566" i="1"/>
  <c r="F106" i="4"/>
  <c r="C102" i="1"/>
  <c r="D1538" i="1"/>
  <c r="I33" i="3"/>
  <c r="I1564" i="1"/>
  <c r="G1485" i="1"/>
  <c r="H1485" i="1"/>
  <c r="E24" i="9"/>
  <c r="E417" i="4"/>
  <c r="D412" i="1" s="1"/>
  <c r="G1093" i="1"/>
  <c r="H28" i="3"/>
  <c r="C1431" i="1"/>
  <c r="F35" i="6"/>
  <c r="G1259" i="1"/>
  <c r="H1259" i="1"/>
  <c r="F135" i="5"/>
  <c r="C1140" i="1"/>
  <c r="E251" i="5"/>
  <c r="E176" i="5" s="1"/>
  <c r="D1180" i="1" s="1"/>
  <c r="F522" i="4"/>
  <c r="C516" i="1"/>
  <c r="F255" i="5"/>
  <c r="F648" i="4"/>
  <c r="C642" i="1"/>
  <c r="F114" i="6"/>
  <c r="D69" i="5"/>
  <c r="H17" i="3"/>
  <c r="C2" i="1"/>
  <c r="C1621" i="1"/>
  <c r="I39" i="3"/>
  <c r="D141" i="6"/>
  <c r="F584" i="4"/>
  <c r="C578" i="1"/>
  <c r="F430" i="4"/>
  <c r="C424" i="1"/>
  <c r="F647" i="4"/>
  <c r="C641" i="1"/>
  <c r="F273" i="4"/>
  <c r="C269" i="1"/>
  <c r="E180" i="9"/>
  <c r="B180" i="9" s="1"/>
  <c r="H19" i="9"/>
  <c r="E19" i="9" s="1"/>
  <c r="B19" i="9" s="1"/>
  <c r="D1181" i="1"/>
  <c r="I24" i="3"/>
  <c r="B207" i="9"/>
  <c r="G348" i="9"/>
  <c r="E348" i="9" s="1"/>
  <c r="F147" i="5"/>
  <c r="C1152" i="1"/>
  <c r="F466" i="4"/>
  <c r="C460" i="1"/>
  <c r="E7" i="5"/>
  <c r="D1017" i="1"/>
  <c r="F536" i="4"/>
  <c r="D535" i="4"/>
  <c r="D639" i="4" s="1"/>
  <c r="C530" i="1"/>
  <c r="F373" i="4"/>
  <c r="C368" i="1"/>
  <c r="E535" i="4"/>
  <c r="E639" i="4" s="1"/>
  <c r="D633" i="1" s="1"/>
  <c r="I1574" i="1"/>
  <c r="I1553" i="1"/>
  <c r="F49" i="4"/>
  <c r="C45" i="1"/>
  <c r="F309" i="4"/>
  <c r="D308" i="4"/>
  <c r="C304" i="1"/>
  <c r="I1576" i="1"/>
  <c r="I1557" i="1"/>
  <c r="G1634" i="1"/>
  <c r="H1634" i="1"/>
  <c r="H1182" i="1"/>
  <c r="G1182" i="1"/>
  <c r="D152" i="4"/>
  <c r="F140" i="4"/>
  <c r="C136" i="1"/>
  <c r="I1581" i="1"/>
  <c r="F321" i="4"/>
  <c r="C316" i="1"/>
  <c r="G1555" i="1" l="1"/>
  <c r="H1555" i="1"/>
  <c r="B346" i="9"/>
  <c r="C1538" i="1"/>
  <c r="G1538" i="1" s="1"/>
  <c r="H33" i="3"/>
  <c r="G344" i="9"/>
  <c r="E344" i="9" s="1"/>
  <c r="B344" i="9" s="1"/>
  <c r="F6" i="4"/>
  <c r="D2" i="1"/>
  <c r="H2" i="1" s="1"/>
  <c r="E422" i="4"/>
  <c r="E643" i="4" s="1"/>
  <c r="G1223" i="1"/>
  <c r="H1223" i="1"/>
  <c r="D1074" i="1"/>
  <c r="E418" i="4"/>
  <c r="D413" i="1" s="1"/>
  <c r="F639" i="4"/>
  <c r="C633" i="1"/>
  <c r="E347" i="9"/>
  <c r="B348" i="9"/>
  <c r="B24" i="9"/>
  <c r="H316" i="1"/>
  <c r="G316" i="1"/>
  <c r="H304" i="1"/>
  <c r="G304" i="1"/>
  <c r="H641" i="1"/>
  <c r="G641" i="1"/>
  <c r="H642" i="1"/>
  <c r="G642" i="1"/>
  <c r="H78" i="1"/>
  <c r="G78" i="1"/>
  <c r="H1278" i="1"/>
  <c r="G1278" i="1"/>
  <c r="H160" i="1"/>
  <c r="G160" i="1"/>
  <c r="E299" i="4"/>
  <c r="I18" i="3"/>
  <c r="D148" i="1"/>
  <c r="H424" i="1"/>
  <c r="G424" i="1"/>
  <c r="F69" i="5"/>
  <c r="H23" i="3"/>
  <c r="C1074" i="1"/>
  <c r="D6" i="5"/>
  <c r="E640" i="4"/>
  <c r="D634" i="1" s="1"/>
  <c r="D529" i="1"/>
  <c r="H1431" i="1"/>
  <c r="G1431" i="1"/>
  <c r="F251" i="5"/>
  <c r="H25" i="3"/>
  <c r="C1255" i="1"/>
  <c r="H368" i="1"/>
  <c r="G368" i="1"/>
  <c r="D299" i="4"/>
  <c r="F152" i="4"/>
  <c r="H18" i="3"/>
  <c r="C148" i="1"/>
  <c r="D417" i="4"/>
  <c r="F308" i="4"/>
  <c r="C303" i="1"/>
  <c r="H1017" i="1"/>
  <c r="G1017" i="1"/>
  <c r="G1152" i="1"/>
  <c r="H1152" i="1"/>
  <c r="H578" i="1"/>
  <c r="G578" i="1"/>
  <c r="H1621" i="1"/>
  <c r="G1621" i="1"/>
  <c r="D422" i="4"/>
  <c r="D1255" i="1"/>
  <c r="I25" i="3"/>
  <c r="H102" i="1"/>
  <c r="G102" i="1"/>
  <c r="D1537" i="1"/>
  <c r="I31" i="3"/>
  <c r="H565" i="1"/>
  <c r="G565" i="1"/>
  <c r="D176" i="5"/>
  <c r="H591" i="1"/>
  <c r="G591" i="1"/>
  <c r="D418" i="4"/>
  <c r="E6" i="5"/>
  <c r="I22" i="3"/>
  <c r="D1012" i="1"/>
  <c r="F7" i="5"/>
  <c r="H269" i="1"/>
  <c r="G269" i="1"/>
  <c r="G1140" i="1"/>
  <c r="H1140" i="1"/>
  <c r="G1525" i="1"/>
  <c r="H1525" i="1"/>
  <c r="H1628" i="1"/>
  <c r="G1628" i="1"/>
  <c r="B343" i="9"/>
  <c r="H530" i="1"/>
  <c r="G530" i="1"/>
  <c r="H136" i="1"/>
  <c r="G136" i="1"/>
  <c r="H45" i="1"/>
  <c r="G45" i="1"/>
  <c r="D640" i="4"/>
  <c r="F535" i="4"/>
  <c r="C529" i="1"/>
  <c r="H460" i="1"/>
  <c r="G460" i="1"/>
  <c r="F141" i="6"/>
  <c r="H31" i="3"/>
  <c r="C1537" i="1"/>
  <c r="H9" i="3" s="1"/>
  <c r="H516" i="1"/>
  <c r="G516" i="1"/>
  <c r="G1181" i="1"/>
  <c r="H1181" i="1"/>
  <c r="C1622" i="1"/>
  <c r="H11" i="3" s="1"/>
  <c r="I40" i="3"/>
  <c r="H226" i="1"/>
  <c r="G226" i="1"/>
  <c r="H355" i="1"/>
  <c r="G355" i="1"/>
  <c r="H1538" i="1" l="1"/>
  <c r="E342" i="9"/>
  <c r="D417" i="1"/>
  <c r="G2" i="1"/>
  <c r="I9" i="3"/>
  <c r="K3" i="9"/>
  <c r="N3" i="9"/>
  <c r="I11" i="3"/>
  <c r="H148" i="1"/>
  <c r="G148" i="1"/>
  <c r="G1622" i="1"/>
  <c r="H1622" i="1"/>
  <c r="F640" i="4"/>
  <c r="C634" i="1"/>
  <c r="H299" i="9"/>
  <c r="D1011" i="1"/>
  <c r="F176" i="5"/>
  <c r="C1180" i="1"/>
  <c r="H303" i="1"/>
  <c r="G303" i="1"/>
  <c r="H1255" i="1"/>
  <c r="G1255" i="1"/>
  <c r="G299" i="9"/>
  <c r="G306" i="9"/>
  <c r="E306" i="9" s="1"/>
  <c r="B306" i="9" s="1"/>
  <c r="F6" i="5"/>
  <c r="C1011" i="1"/>
  <c r="E301" i="4"/>
  <c r="D297" i="1" s="1"/>
  <c r="E423" i="4"/>
  <c r="D295" i="1"/>
  <c r="E300" i="4"/>
  <c r="D296" i="1" s="1"/>
  <c r="G1074" i="1"/>
  <c r="H1074" i="1"/>
  <c r="H633" i="1"/>
  <c r="G633" i="1"/>
  <c r="D637" i="1"/>
  <c r="G1537" i="1"/>
  <c r="H1537" i="1"/>
  <c r="F418" i="4"/>
  <c r="C413" i="1"/>
  <c r="H529" i="1"/>
  <c r="G529" i="1"/>
  <c r="G1012" i="1"/>
  <c r="H1012" i="1"/>
  <c r="F422" i="4"/>
  <c r="D643" i="4"/>
  <c r="C417" i="1"/>
  <c r="F417" i="4"/>
  <c r="C412" i="1"/>
  <c r="D423" i="4"/>
  <c r="D301" i="4"/>
  <c r="F299" i="4"/>
  <c r="C295" i="1"/>
  <c r="D300" i="4"/>
  <c r="E299" i="9" l="1"/>
  <c r="B299" i="9" s="1"/>
  <c r="H413" i="1"/>
  <c r="G413" i="1"/>
  <c r="F300" i="4"/>
  <c r="C296" i="1"/>
  <c r="D644" i="4"/>
  <c r="D425" i="4"/>
  <c r="F423" i="4"/>
  <c r="C418" i="1"/>
  <c r="G20" i="9"/>
  <c r="D645" i="4"/>
  <c r="F643" i="4"/>
  <c r="C637" i="1"/>
  <c r="E425" i="4"/>
  <c r="D420" i="1" s="1"/>
  <c r="H20" i="9"/>
  <c r="E644" i="4"/>
  <c r="D418" i="1"/>
  <c r="E424" i="4"/>
  <c r="D419" i="1" s="1"/>
  <c r="H295" i="1"/>
  <c r="G295" i="1"/>
  <c r="H412" i="1"/>
  <c r="G412" i="1"/>
  <c r="D424" i="4"/>
  <c r="H8" i="3"/>
  <c r="G1011" i="1"/>
  <c r="H1011" i="1"/>
  <c r="H1180" i="1"/>
  <c r="G1180" i="1"/>
  <c r="H634" i="1"/>
  <c r="G634" i="1"/>
  <c r="F301" i="4"/>
  <c r="C297" i="1"/>
  <c r="H417" i="1"/>
  <c r="G417" i="1"/>
  <c r="H297" i="1" l="1"/>
  <c r="G297" i="1"/>
  <c r="H296" i="1"/>
  <c r="G296" i="1"/>
  <c r="F645" i="4"/>
  <c r="C639" i="1"/>
  <c r="F425" i="4"/>
  <c r="C420" i="1"/>
  <c r="M3" i="9"/>
  <c r="E20" i="9"/>
  <c r="B20" i="9" s="1"/>
  <c r="D646" i="4"/>
  <c r="F644" i="4"/>
  <c r="C638" i="1"/>
  <c r="F424" i="4"/>
  <c r="C419" i="1"/>
  <c r="H418" i="1"/>
  <c r="G418" i="1"/>
  <c r="H637" i="1"/>
  <c r="G637" i="1"/>
  <c r="E646" i="4"/>
  <c r="D638" i="1"/>
  <c r="E645" i="4"/>
  <c r="E650" i="4" l="1"/>
  <c r="D640" i="1"/>
  <c r="H638" i="1"/>
  <c r="G638" i="1"/>
  <c r="H334" i="9"/>
  <c r="G334" i="9"/>
  <c r="E649" i="4"/>
  <c r="D639" i="1"/>
  <c r="H639" i="1" s="1"/>
  <c r="H419" i="1"/>
  <c r="G419" i="1"/>
  <c r="F646" i="4"/>
  <c r="D650" i="4"/>
  <c r="C640" i="1"/>
  <c r="H420" i="1"/>
  <c r="G420" i="1"/>
  <c r="D649" i="4"/>
  <c r="F650" i="4" l="1"/>
  <c r="H20" i="3"/>
  <c r="C644" i="1"/>
  <c r="G639" i="1"/>
  <c r="E334" i="9"/>
  <c r="H640" i="1"/>
  <c r="G640" i="1"/>
  <c r="F649" i="4"/>
  <c r="H19" i="3"/>
  <c r="C643" i="1"/>
  <c r="G297" i="9"/>
  <c r="E297" i="9" s="1"/>
  <c r="B297" i="9" s="1"/>
  <c r="I19" i="3"/>
  <c r="D643" i="1"/>
  <c r="I20" i="3"/>
  <c r="D644" i="1"/>
  <c r="H7" i="3" l="1"/>
  <c r="J3" i="9" s="1"/>
  <c r="H644" i="1"/>
  <c r="G644" i="1"/>
  <c r="H643" i="1"/>
  <c r="G643" i="1"/>
  <c r="B334" i="9"/>
  <c r="E298" i="9"/>
  <c r="I8" i="3" s="1"/>
  <c r="L293" i="9" l="1"/>
  <c r="F293" i="9" s="1"/>
  <c r="H295" i="9"/>
  <c r="G295" i="9"/>
  <c r="H18" i="9"/>
  <c r="K10" i="9"/>
  <c r="J7" i="9"/>
  <c r="G16" i="9"/>
  <c r="K6" i="9"/>
  <c r="H22" i="9"/>
  <c r="G18" i="9"/>
  <c r="M15" i="9"/>
  <c r="I12" i="9"/>
  <c r="I17" i="9"/>
  <c r="J11" i="9"/>
  <c r="H21" i="9"/>
  <c r="I8" i="9"/>
  <c r="G22" i="9"/>
  <c r="K7" i="9"/>
  <c r="J12" i="9"/>
  <c r="J17" i="9"/>
  <c r="K8" i="9"/>
  <c r="J13" i="9"/>
  <c r="I7" i="9"/>
  <c r="K13" i="9"/>
  <c r="J9" i="9"/>
  <c r="H15" i="9"/>
  <c r="L15" i="9"/>
  <c r="G21" i="9"/>
  <c r="J8" i="9"/>
  <c r="I13" i="9"/>
  <c r="K9" i="9"/>
  <c r="I9" i="9"/>
  <c r="G15" i="9"/>
  <c r="J5" i="9"/>
  <c r="L16" i="9"/>
  <c r="K5" i="9"/>
  <c r="J10" i="9"/>
  <c r="M16" i="9"/>
  <c r="I5" i="9"/>
  <c r="H16" i="9"/>
  <c r="I6" i="9"/>
  <c r="K12" i="9"/>
  <c r="G17" i="9"/>
  <c r="I11" i="9"/>
  <c r="K11" i="9"/>
  <c r="J6" i="9"/>
  <c r="H17" i="9"/>
  <c r="E22" i="9" l="1"/>
  <c r="B22" i="9" s="1"/>
  <c r="E10" i="9"/>
  <c r="B10" i="9" s="1"/>
  <c r="F15" i="9"/>
  <c r="E21" i="9"/>
  <c r="B21" i="9" s="1"/>
  <c r="E7" i="9"/>
  <c r="B7" i="9" s="1"/>
  <c r="E15" i="9"/>
  <c r="F16" i="9"/>
  <c r="E295" i="9"/>
  <c r="B295" i="9" s="1"/>
  <c r="E11" i="9"/>
  <c r="B11" i="9" s="1"/>
  <c r="E9" i="9"/>
  <c r="B9" i="9" s="1"/>
  <c r="E8" i="9"/>
  <c r="B8" i="9" s="1"/>
  <c r="E12" i="9"/>
  <c r="B12" i="9" s="1"/>
  <c r="E5" i="9"/>
  <c r="E16" i="9"/>
  <c r="E13" i="9"/>
  <c r="B13" i="9" s="1"/>
  <c r="E18" i="9"/>
  <c r="B18" i="9" s="1"/>
  <c r="E17" i="9"/>
  <c r="B17" i="9" s="1"/>
  <c r="E6" i="9"/>
  <c r="B6" i="9" s="1"/>
  <c r="B293" i="9"/>
  <c r="F23" i="9"/>
  <c r="F14" i="9" l="1"/>
  <c r="F3" i="9" s="1"/>
  <c r="B15" i="9"/>
  <c r="E23" i="9"/>
  <c r="I7" i="3" s="1"/>
  <c r="B16" i="9"/>
  <c r="E14" i="9"/>
  <c r="I13" i="3" s="1"/>
  <c r="B5" i="9"/>
  <c r="E4" i="9"/>
  <c r="E3" i="9" l="1"/>
</calcChain>
</file>

<file path=xl/sharedStrings.xml><?xml version="1.0" encoding="utf-8"?>
<sst xmlns="http://schemas.openxmlformats.org/spreadsheetml/2006/main" count="4733" uniqueCount="3656">
  <si>
    <t>Obveznik:</t>
  </si>
  <si>
    <t>17579 - GIMNAZIJA BELI MANASTIR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</si>
  <si>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</si>
  <si>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</si>
  <si>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</si>
  <si>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</si>
  <si>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</si>
  <si>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</si>
  <si>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</si>
  <si>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</si>
  <si>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</si>
  <si>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</si>
  <si>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</si>
  <si>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</si>
  <si>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</si>
  <si>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</si>
  <si>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</si>
  <si>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</si>
  <si>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</si>
  <si>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</si>
  <si>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</si>
  <si>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</si>
  <si>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</si>
  <si>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</si>
  <si>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</si>
  <si>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</si>
  <si>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</si>
  <si>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</si>
  <si>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</si>
  <si>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</si>
  <si>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</si>
  <si>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</si>
  <si>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</si>
  <si>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</si>
  <si>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</si>
  <si>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</si>
  <si>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</si>
  <si>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</si>
  <si>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</si>
  <si>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</si>
  <si>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</si>
  <si>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</si>
  <si>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</si>
  <si>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</si>
  <si>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</si>
  <si>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</si>
  <si>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</si>
  <si>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</si>
  <si>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</si>
  <si>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</si>
  <si>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</si>
  <si>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</si>
  <si>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</si>
  <si>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</si>
  <si>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</si>
  <si>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</si>
  <si>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</si>
  <si>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</si>
  <si>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</si>
  <si>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</si>
  <si>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</si>
  <si>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</si>
  <si>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</si>
  <si>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</si>
  <si>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</si>
  <si>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</si>
  <si>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</si>
  <si>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</si>
  <si>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</si>
  <si>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</si>
  <si>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</si>
  <si>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</si>
  <si>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</si>
  <si>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</si>
  <si>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</si>
  <si>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</si>
  <si>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</si>
  <si>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</si>
  <si>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</si>
  <si>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</si>
  <si>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</si>
  <si>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</si>
  <si>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</si>
  <si>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</si>
  <si>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</si>
  <si>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</si>
  <si>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</si>
  <si>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</si>
  <si>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</si>
  <si>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</si>
  <si>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</si>
  <si>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</si>
  <si>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</si>
  <si>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</si>
  <si>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</si>
  <si>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</si>
  <si>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</si>
  <si>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</si>
  <si>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</si>
  <si>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</si>
  <si>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</si>
  <si>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</si>
  <si>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</si>
  <si>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</si>
  <si>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</si>
  <si>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</si>
  <si>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</si>
  <si>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</si>
  <si>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</si>
  <si>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</si>
  <si>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</si>
  <si>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</si>
  <si>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</si>
  <si>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</si>
  <si>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</si>
  <si>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</si>
  <si>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</si>
  <si>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</si>
  <si>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</si>
  <si>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</si>
  <si>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</si>
  <si>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</si>
  <si>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</si>
  <si>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</si>
  <si>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</si>
  <si>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</si>
  <si>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</si>
  <si>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</si>
  <si>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</si>
  <si>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</si>
  <si>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</si>
  <si>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</si>
  <si>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</si>
  <si>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</si>
  <si>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</si>
  <si>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</si>
  <si>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</si>
  <si>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</si>
  <si>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</si>
  <si>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</si>
  <si>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</si>
  <si>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</si>
  <si>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</si>
  <si>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</si>
  <si>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</si>
  <si>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</si>
  <si>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</si>
  <si>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</si>
  <si>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</si>
  <si>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</si>
  <si>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</si>
  <si>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</si>
  <si>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</si>
  <si>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</si>
  <si>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</si>
  <si>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</si>
  <si>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</si>
  <si>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</si>
  <si>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</si>
  <si>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</si>
  <si>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</si>
  <si>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</si>
  <si>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</si>
  <si>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</si>
  <si>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</si>
  <si>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</si>
  <si>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</si>
  <si>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</si>
  <si>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</si>
  <si>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</si>
  <si>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</si>
  <si>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</si>
  <si>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</si>
  <si>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</si>
  <si>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</si>
  <si>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</si>
  <si>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</si>
  <si>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</si>
  <si>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</si>
  <si>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</si>
  <si>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</si>
  <si>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</si>
  <si>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</si>
  <si>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</si>
  <si>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</si>
  <si>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</si>
  <si>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</si>
  <si>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</si>
  <si>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</si>
  <si>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</si>
  <si>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</si>
  <si>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</si>
  <si>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</si>
  <si>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</si>
  <si>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</si>
  <si>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</si>
  <si>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</si>
  <si>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</si>
  <si>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</si>
  <si>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</si>
  <si>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</si>
  <si>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</si>
  <si>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</si>
  <si>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</si>
  <si>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</si>
  <si>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</si>
  <si>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</si>
  <si>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</si>
  <si>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</si>
  <si>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</si>
  <si>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</si>
  <si>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</si>
  <si>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</si>
  <si>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</si>
  <si>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</si>
  <si>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</si>
  <si>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</si>
  <si>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</si>
  <si>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</si>
  <si>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</si>
  <si>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</si>
  <si>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</si>
  <si>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</si>
  <si>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</si>
  <si>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</si>
  <si>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</si>
  <si>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</si>
  <si>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</si>
  <si>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</si>
  <si>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</si>
  <si>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</si>
  <si>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</si>
  <si>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</si>
  <si>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</si>
  <si>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</si>
  <si>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</si>
  <si>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</si>
  <si>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</si>
  <si>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</si>
  <si>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</si>
  <si>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</si>
  <si>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</si>
  <si>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</si>
  <si>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</si>
  <si>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</si>
  <si>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</si>
  <si>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</si>
  <si>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</si>
  <si>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</si>
  <si>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</si>
  <si>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</si>
  <si>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</si>
  <si>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</si>
  <si>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</si>
  <si>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</si>
  <si>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</si>
  <si>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</si>
  <si>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</si>
  <si>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</si>
  <si>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</si>
  <si>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</si>
  <si>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</si>
  <si>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</si>
  <si>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</si>
  <si>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</si>
  <si>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</si>
  <si>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</si>
  <si>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</si>
  <si>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</si>
  <si>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</si>
  <si>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</si>
  <si>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</si>
  <si>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</si>
  <si>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</si>
  <si>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</si>
  <si>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</si>
  <si>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</si>
  <si>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</si>
  <si>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</si>
  <si>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</si>
  <si>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</si>
  <si>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</si>
  <si>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</si>
  <si>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</si>
  <si>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</si>
  <si>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</si>
  <si>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</si>
  <si>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</si>
  <si>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</si>
  <si>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</si>
  <si>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</si>
  <si>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</si>
  <si>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</si>
  <si>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</si>
  <si>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</si>
  <si>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</si>
  <si>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</si>
  <si>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</si>
  <si>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</si>
  <si>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</si>
  <si>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</si>
  <si>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</si>
  <si>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</si>
  <si>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</si>
  <si>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</si>
  <si>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</si>
  <si>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</si>
  <si>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</si>
  <si>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</si>
  <si>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</si>
  <si>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</si>
  <si>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</si>
  <si>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</si>
  <si>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</si>
  <si>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</si>
  <si>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</si>
  <si>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</si>
  <si>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</si>
  <si>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</si>
  <si>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</si>
  <si>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</si>
  <si>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</si>
  <si>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</si>
  <si>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</si>
  <si>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</si>
  <si>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</si>
  <si>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</si>
  <si>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</si>
  <si>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</si>
  <si>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</si>
  <si>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</si>
  <si>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</si>
  <si>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</si>
  <si>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</si>
  <si>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</si>
  <si>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</si>
  <si>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</si>
  <si>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</si>
  <si>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</si>
  <si>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</si>
  <si>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</si>
  <si>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</si>
  <si>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</si>
  <si>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</si>
  <si>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</si>
  <si>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</si>
  <si>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</si>
  <si>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</si>
  <si>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</si>
  <si>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</si>
  <si>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</si>
  <si>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</si>
  <si>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</si>
  <si>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</si>
  <si>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</si>
  <si>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</si>
  <si>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</si>
  <si>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</si>
  <si>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</si>
  <si>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</si>
  <si>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</si>
  <si>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</si>
  <si>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</si>
  <si>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</si>
  <si>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</si>
  <si>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</si>
  <si>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</si>
  <si>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</si>
  <si>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</si>
  <si>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</si>
  <si>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</si>
  <si>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</si>
  <si>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</si>
  <si>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</si>
  <si>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</si>
  <si>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</si>
  <si>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</si>
  <si>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</si>
  <si>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</si>
  <si>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</si>
  <si>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</si>
  <si>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</si>
  <si>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</si>
  <si>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</si>
  <si>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</si>
  <si>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</si>
  <si>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</si>
  <si>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</si>
  <si>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</si>
  <si>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</si>
  <si>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</si>
  <si>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</si>
  <si>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</si>
  <si>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</si>
  <si>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</si>
  <si>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</si>
  <si>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</si>
  <si>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</si>
  <si>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</si>
  <si>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</si>
  <si>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</si>
  <si>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</si>
  <si>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</si>
  <si>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</si>
  <si>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</si>
  <si>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</si>
  <si>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</si>
  <si>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</si>
  <si>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</si>
  <si>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</si>
  <si>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</si>
  <si>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</si>
  <si>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</si>
  <si>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</si>
  <si>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</si>
  <si>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</si>
  <si>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</si>
  <si>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</si>
  <si>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</si>
  <si>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</si>
  <si>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</si>
  <si>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</si>
  <si>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</si>
  <si>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</si>
  <si>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</si>
  <si>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</si>
  <si>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</si>
  <si>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</si>
  <si>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</si>
  <si>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</si>
  <si>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</si>
  <si>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</si>
  <si>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</si>
  <si>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</si>
  <si>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</si>
  <si>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</si>
  <si>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</si>
  <si>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</si>
  <si>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</si>
  <si>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</si>
  <si>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</si>
  <si>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</si>
  <si>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</si>
  <si>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</si>
  <si>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</si>
  <si>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</si>
  <si>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</si>
  <si>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</si>
  <si>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</si>
  <si>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</si>
  <si>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</si>
  <si>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</si>
  <si>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</si>
  <si>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</si>
  <si>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</si>
  <si>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</si>
  <si>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</si>
  <si>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</si>
  <si>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</si>
  <si>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</si>
  <si>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</si>
  <si>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</si>
  <si>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</si>
  <si>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</si>
  <si>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</si>
  <si>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</si>
  <si>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</si>
  <si>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</si>
  <si>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</si>
  <si>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</si>
  <si>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</si>
  <si>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</si>
  <si>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</si>
  <si>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</si>
  <si>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</si>
  <si>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</si>
  <si>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</si>
  <si>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</si>
  <si>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</si>
  <si>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</si>
  <si>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</si>
  <si>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</si>
  <si>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</si>
  <si>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</si>
  <si>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</si>
  <si>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</si>
  <si>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</si>
  <si>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</si>
  <si>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</si>
  <si>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</si>
  <si>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</si>
  <si>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</si>
  <si>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</si>
  <si>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</si>
  <si>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</si>
  <si>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</si>
  <si>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</si>
  <si>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</si>
  <si>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</si>
  <si>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</si>
  <si>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</si>
  <si>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</si>
  <si>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</si>
  <si>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</si>
  <si>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</si>
  <si>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</si>
  <si>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</si>
  <si>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</si>
  <si>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</si>
  <si>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</si>
  <si>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</si>
  <si>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</si>
  <si>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</si>
  <si>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</si>
  <si>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</si>
  <si>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</si>
  <si>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</si>
  <si>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</si>
  <si>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</si>
  <si>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</si>
  <si>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</si>
  <si>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</si>
  <si>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</si>
  <si>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</si>
  <si>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</si>
  <si>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</si>
  <si>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</si>
  <si>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</si>
  <si>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</si>
  <si>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</si>
  <si>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</si>
  <si>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</si>
  <si>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</si>
  <si>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</si>
  <si>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</si>
  <si>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</si>
  <si>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</si>
  <si>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</si>
  <si>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</si>
  <si>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</si>
  <si>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</si>
  <si>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</si>
  <si>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</si>
  <si>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</si>
  <si>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</si>
  <si>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</si>
  <si>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</si>
  <si>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</si>
  <si>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</si>
  <si>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</si>
  <si>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</si>
  <si>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</si>
  <si>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</si>
  <si>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</si>
  <si>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</si>
  <si>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</si>
  <si>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</si>
  <si>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</si>
  <si>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</si>
  <si>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</si>
  <si>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</si>
  <si>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</si>
  <si>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</si>
  <si>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</si>
  <si>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</si>
  <si>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</si>
  <si>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</si>
  <si>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</si>
  <si>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</si>
  <si>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</si>
  <si>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</si>
  <si>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</si>
  <si>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</si>
  <si>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</si>
  <si>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</si>
  <si>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</si>
  <si>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</si>
  <si>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</si>
  <si>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</si>
  <si>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</si>
  <si>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</si>
  <si>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</si>
  <si>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</si>
  <si>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</si>
  <si>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</si>
  <si>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</si>
  <si>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</si>
  <si>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</si>
  <si>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</si>
  <si>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</si>
  <si>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</si>
  <si>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</si>
  <si>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</si>
  <si>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</si>
  <si>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</si>
  <si>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</si>
  <si>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</si>
  <si>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</si>
  <si>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</si>
  <si>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</si>
  <si>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</si>
  <si>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</si>
  <si>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</si>
  <si>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</si>
  <si>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</si>
  <si>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</si>
  <si>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</si>
  <si>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</si>
  <si>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</si>
  <si>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</si>
  <si>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</si>
  <si>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</si>
  <si>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</si>
  <si>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</si>
  <si>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</si>
  <si>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</si>
  <si>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</si>
  <si>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</si>
  <si>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</si>
  <si>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</si>
  <si>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</si>
  <si>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</si>
  <si>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</si>
  <si>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</si>
  <si>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</si>
  <si>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</si>
  <si>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</si>
  <si>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</si>
  <si>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</si>
  <si>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</si>
  <si>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</si>
  <si>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</si>
  <si>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</si>
  <si>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</si>
  <si>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</si>
  <si>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</si>
  <si>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</si>
  <si>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</si>
  <si>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</si>
  <si>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</si>
  <si>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</si>
  <si>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</si>
  <si>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</si>
  <si>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</si>
  <si>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</si>
  <si>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</si>
  <si>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</si>
  <si>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</si>
  <si>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</si>
  <si>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</si>
  <si>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</si>
  <si>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</si>
  <si>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</si>
  <si>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</si>
  <si>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</si>
  <si>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</si>
  <si>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</si>
  <si>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</si>
  <si>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</si>
  <si>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</si>
  <si>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</si>
  <si>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</si>
  <si>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</si>
  <si>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</si>
  <si>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</si>
  <si>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</si>
  <si>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</si>
  <si>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</si>
  <si>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</si>
  <si>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</si>
  <si>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</si>
  <si>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</si>
  <si>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</si>
  <si>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</si>
  <si>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</si>
  <si>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</si>
  <si>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</si>
  <si>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</si>
  <si>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</si>
  <si>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</si>
  <si>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</si>
  <si>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</si>
  <si>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</si>
  <si>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</si>
  <si>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</si>
  <si>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</si>
  <si>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</si>
  <si>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</si>
  <si>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</si>
  <si>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</si>
  <si>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</si>
  <si>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</si>
  <si>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</si>
  <si>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</si>
  <si>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</si>
  <si>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</si>
  <si>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</si>
  <si>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</si>
  <si>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</si>
  <si>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</si>
  <si>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</si>
  <si>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</si>
  <si>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</si>
  <si>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</si>
  <si>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</si>
  <si>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</si>
  <si>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</si>
  <si>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</si>
  <si>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</si>
  <si>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</si>
  <si>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</si>
  <si>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</si>
  <si>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</si>
  <si>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</si>
  <si>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</si>
  <si>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</si>
  <si>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</si>
  <si>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</si>
  <si>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</si>
  <si>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</si>
  <si>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</si>
  <si>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</si>
  <si>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</si>
  <si>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</si>
  <si>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</si>
  <si>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</si>
  <si>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</si>
  <si>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</si>
  <si>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</si>
  <si>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</si>
  <si>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</si>
  <si>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</si>
  <si>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</si>
  <si>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</si>
  <si>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</si>
  <si>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</si>
  <si>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</si>
  <si>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</si>
  <si>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</si>
  <si>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</si>
  <si>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</si>
  <si>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</si>
  <si>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</si>
  <si>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</si>
  <si>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</si>
  <si>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</si>
  <si>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</si>
  <si>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</si>
  <si>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</si>
  <si>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</si>
  <si>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</si>
  <si>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</si>
  <si>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</si>
  <si>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</si>
  <si>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</si>
  <si>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</si>
  <si>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</si>
  <si>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</si>
  <si>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</si>
  <si>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</si>
  <si>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</si>
  <si>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</si>
  <si>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</si>
  <si>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</si>
  <si>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</si>
  <si>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</si>
  <si>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</si>
  <si>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</si>
  <si>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</si>
  <si>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</si>
  <si>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</si>
  <si>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</si>
  <si>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</si>
  <si>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</si>
  <si>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</si>
  <si>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</si>
  <si>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</si>
  <si>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</si>
  <si>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</si>
  <si>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</si>
  <si>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</si>
  <si>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</si>
  <si>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</si>
  <si>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</si>
  <si>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</si>
  <si>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</si>
  <si>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</si>
  <si>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</si>
  <si>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</si>
  <si>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</si>
  <si>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</si>
  <si>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</si>
  <si>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</si>
  <si>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</si>
  <si>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</si>
  <si>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</si>
  <si>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</si>
  <si>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</si>
  <si>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</si>
  <si>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</si>
  <si>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</si>
  <si>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</si>
  <si>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</si>
  <si>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</si>
  <si>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</si>
  <si>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</si>
  <si>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</si>
  <si>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</si>
  <si>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</si>
  <si>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</si>
  <si>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</si>
  <si>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</si>
  <si>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</si>
  <si>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</si>
  <si>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</si>
  <si>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</si>
  <si>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</si>
  <si>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</si>
  <si>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</si>
  <si>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</si>
  <si>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</si>
  <si>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</si>
  <si>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</si>
  <si>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</si>
  <si>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</si>
  <si>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</si>
  <si>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</si>
  <si>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</si>
  <si>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</si>
  <si>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</si>
  <si>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</si>
  <si>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</si>
  <si>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</si>
  <si>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</si>
  <si>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</si>
  <si>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</si>
  <si>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</si>
  <si>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</si>
  <si>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</si>
  <si>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</si>
  <si>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</si>
  <si>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</si>
  <si>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</si>
  <si>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</si>
  <si>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</si>
  <si>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</si>
  <si>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</si>
  <si>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</si>
  <si>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</si>
  <si>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</si>
  <si>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</si>
  <si>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</si>
  <si>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</si>
  <si>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</si>
  <si>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</si>
  <si>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</si>
  <si>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</si>
  <si>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</si>
  <si>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</si>
  <si>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</si>
  <si>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</si>
  <si>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</si>
  <si>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</si>
  <si>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</si>
  <si>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</si>
  <si>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</si>
  <si>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</si>
  <si>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</si>
  <si>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</si>
  <si>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</si>
  <si>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</si>
  <si>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</si>
  <si>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</si>
  <si>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</si>
  <si>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</si>
  <si>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</si>
  <si>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</si>
  <si>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</si>
  <si>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</si>
  <si>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</si>
  <si>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</si>
  <si>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</si>
  <si>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</si>
  <si>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</si>
  <si>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</si>
  <si>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</si>
  <si>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</si>
  <si>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</si>
  <si>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</si>
  <si>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</si>
  <si>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</si>
  <si>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</si>
  <si>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</si>
  <si>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</si>
  <si>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</si>
  <si>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</si>
  <si>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</si>
  <si>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</si>
  <si>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</si>
  <si>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</si>
  <si>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</si>
  <si>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</si>
  <si>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</si>
  <si>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</si>
  <si>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</si>
  <si>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</si>
  <si>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</si>
  <si>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</si>
  <si>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</si>
  <si>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</si>
  <si>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</si>
  <si>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</si>
  <si>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</si>
  <si>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</si>
  <si>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</si>
  <si>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</si>
  <si>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</si>
  <si>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</si>
  <si>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</si>
  <si>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</si>
  <si>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</si>
  <si>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</si>
  <si>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</si>
  <si>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</si>
  <si>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</si>
  <si>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</si>
  <si>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</si>
  <si>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</si>
  <si>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</si>
  <si>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</si>
  <si>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</si>
  <si>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</si>
  <si>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</si>
  <si>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</si>
  <si>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</si>
  <si>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</si>
  <si>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</si>
  <si>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</si>
  <si>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</si>
  <si>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</si>
  <si>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</si>
  <si>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</si>
  <si>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</si>
  <si>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</si>
  <si>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</si>
  <si>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</si>
  <si>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</si>
  <si>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</si>
  <si>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</si>
  <si>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</si>
  <si>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</si>
  <si>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</si>
  <si>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</si>
  <si>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</si>
  <si>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</si>
  <si>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</si>
  <si>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</si>
  <si>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</si>
  <si>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</si>
  <si>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</si>
  <si>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</si>
  <si>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</si>
  <si>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</si>
  <si>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</si>
  <si>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</si>
  <si>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</si>
  <si>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</si>
  <si>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</si>
  <si>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</si>
  <si>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</si>
  <si>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</si>
  <si>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</si>
  <si>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</si>
  <si>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</si>
  <si>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</si>
  <si>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</si>
  <si>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</si>
  <si>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</si>
  <si>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</si>
  <si>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</si>
  <si>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</si>
  <si>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</si>
  <si>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</si>
  <si>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</si>
  <si>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</si>
  <si>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</si>
  <si>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</si>
  <si>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</si>
  <si>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</si>
  <si>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</si>
  <si>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</si>
  <si>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</si>
  <si>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</si>
  <si>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</si>
  <si>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</si>
  <si>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</si>
  <si>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</si>
  <si>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</si>
  <si>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</si>
  <si>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</si>
  <si>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</si>
  <si>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</si>
  <si>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</si>
  <si>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</si>
  <si>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</si>
  <si>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</si>
  <si>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</si>
  <si>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</si>
  <si>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</si>
  <si>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</si>
  <si>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</si>
  <si>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</si>
  <si>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</si>
  <si>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</si>
  <si>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</si>
  <si>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</si>
  <si>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</si>
  <si>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</si>
  <si>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</si>
  <si>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</si>
  <si>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</si>
  <si>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</si>
  <si>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</si>
  <si>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</si>
  <si>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</si>
  <si>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</si>
  <si>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</si>
  <si>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</si>
  <si>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</si>
  <si>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</si>
  <si>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</si>
  <si>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</si>
  <si>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</si>
  <si>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</si>
  <si>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</si>
  <si>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</si>
  <si>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</si>
  <si>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</si>
  <si>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</si>
  <si>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</si>
  <si>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</si>
  <si>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</si>
  <si>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</si>
  <si>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</si>
  <si>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</si>
  <si>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</si>
  <si>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</si>
  <si>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</si>
  <si>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</si>
  <si>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</si>
  <si>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</si>
  <si>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</si>
  <si>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</si>
  <si>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</si>
  <si>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</si>
  <si>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</si>
  <si>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</si>
  <si>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</si>
  <si>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</si>
  <si>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</si>
  <si>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</si>
  <si>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</si>
  <si>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</si>
  <si>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</si>
  <si>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</si>
  <si>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</si>
  <si>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</si>
  <si>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</si>
  <si>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</si>
  <si>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</si>
  <si>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</si>
  <si>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</si>
  <si>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</si>
  <si>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</si>
  <si>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</si>
  <si>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</si>
  <si>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</si>
  <si>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</si>
  <si>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</si>
  <si>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</si>
  <si>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</si>
  <si>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</si>
  <si>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</si>
  <si>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</si>
  <si>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</si>
  <si>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</si>
  <si>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</si>
  <si>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</si>
  <si>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</si>
  <si>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</si>
  <si>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</si>
  <si>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</si>
  <si>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</si>
  <si>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</si>
  <si>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</si>
  <si>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</si>
  <si>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</si>
  <si>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</si>
  <si>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</si>
  <si>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</si>
  <si>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</si>
  <si>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</si>
  <si>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</si>
  <si>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</si>
  <si>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</si>
  <si>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</si>
  <si>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</si>
  <si>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</si>
  <si>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</si>
  <si>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</si>
  <si>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</si>
  <si>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</si>
  <si>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</si>
  <si>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</si>
  <si>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</si>
  <si>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</si>
  <si>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</si>
  <si>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</si>
  <si>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</si>
  <si>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</si>
  <si>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</si>
  <si>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</si>
  <si>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</si>
  <si>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</si>
  <si>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</si>
  <si>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</si>
  <si>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</si>
  <si>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</si>
  <si>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</si>
  <si>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</si>
  <si>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</si>
  <si>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</si>
  <si>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</si>
  <si>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</si>
  <si>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</si>
  <si>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</si>
  <si>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</si>
  <si>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</si>
  <si>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</si>
  <si>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</si>
  <si>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</si>
  <si>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</si>
  <si>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</si>
  <si>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</si>
  <si>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</si>
  <si>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</si>
  <si>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</si>
  <si>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</si>
  <si>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</si>
  <si>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</si>
  <si>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</si>
  <si>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</si>
  <si>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</si>
  <si>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</si>
  <si>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</si>
  <si>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</si>
  <si>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</si>
  <si>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</si>
  <si>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</si>
  <si>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</si>
  <si>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</si>
  <si>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</si>
  <si>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</si>
  <si>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</si>
  <si>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</si>
  <si>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</si>
  <si>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</si>
  <si>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</si>
  <si>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</si>
  <si>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</si>
  <si>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</si>
  <si>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</si>
  <si>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</si>
  <si>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</si>
  <si>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</si>
  <si>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</si>
  <si>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</si>
  <si>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</si>
  <si>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</si>
  <si>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</si>
  <si>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</si>
  <si>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</si>
  <si>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</si>
  <si>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</si>
  <si>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</si>
  <si>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</si>
  <si>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</si>
  <si>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</si>
  <si>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</si>
  <si>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</si>
  <si>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</si>
  <si>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</si>
  <si>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</si>
  <si>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</si>
  <si>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</si>
  <si>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</si>
  <si>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</si>
  <si>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</si>
  <si>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</si>
  <si>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</si>
  <si>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</si>
  <si>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</si>
  <si>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</si>
  <si>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</si>
  <si>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</si>
  <si>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</si>
  <si>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</si>
  <si>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</si>
  <si>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</si>
  <si>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</si>
  <si>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</si>
  <si>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</si>
  <si>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</si>
  <si>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</si>
  <si>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</si>
  <si>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</si>
  <si>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</si>
  <si>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</si>
  <si>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</si>
  <si>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</si>
  <si>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</si>
  <si>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</si>
  <si>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</si>
  <si>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</si>
  <si>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</si>
  <si>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</si>
  <si>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</si>
  <si>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</si>
  <si>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</si>
  <si>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</si>
  <si>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</si>
  <si>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</si>
  <si>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</si>
  <si>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</si>
  <si>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</si>
  <si>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</si>
  <si>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</si>
  <si>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</si>
  <si>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</si>
  <si>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</si>
  <si>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</si>
  <si>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</si>
  <si>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</si>
  <si>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</si>
  <si>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</si>
  <si>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</si>
  <si>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</si>
  <si>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</si>
  <si>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</si>
  <si>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</si>
  <si>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</si>
  <si>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</si>
  <si>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</si>
  <si>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</si>
  <si>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</si>
  <si>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</si>
  <si>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</si>
  <si>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</si>
  <si>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</si>
  <si>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</si>
  <si>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</si>
  <si>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</si>
  <si>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</si>
  <si>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</si>
  <si>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</si>
  <si>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</si>
  <si>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</si>
  <si>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</si>
  <si>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</si>
  <si>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</si>
  <si>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</si>
  <si>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</si>
  <si>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</si>
  <si>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</si>
  <si>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</si>
  <si>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</si>
  <si>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</si>
  <si>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</si>
  <si>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</si>
  <si>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</si>
  <si>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</si>
  <si>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</si>
  <si>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</si>
  <si>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</si>
  <si>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</si>
  <si>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</si>
  <si>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</si>
  <si>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</si>
  <si>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</si>
  <si>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</si>
  <si>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</si>
  <si>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</si>
  <si>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</si>
  <si>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</si>
  <si>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</si>
  <si>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</si>
  <si>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</si>
  <si>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</si>
  <si>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</si>
  <si>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</si>
  <si>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</si>
  <si>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</si>
  <si>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</si>
  <si>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</si>
  <si>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</si>
  <si>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</si>
  <si>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</si>
  <si>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</si>
  <si>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</si>
  <si>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</si>
  <si>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</si>
  <si>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</si>
  <si>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</si>
  <si>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</si>
  <si>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</si>
  <si>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</si>
  <si>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</si>
  <si>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</si>
  <si>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</si>
  <si>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</si>
  <si>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</si>
  <si>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</si>
  <si>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</si>
  <si>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</si>
  <si>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</si>
  <si>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</si>
  <si>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</si>
  <si>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</si>
  <si>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</si>
  <si>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</si>
  <si>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</si>
  <si>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</si>
  <si>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</si>
  <si>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</si>
  <si>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</si>
  <si>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</si>
  <si>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</si>
  <si>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</si>
  <si>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</si>
  <si>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</si>
  <si>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</si>
  <si>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</si>
  <si>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</si>
  <si>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</si>
  <si>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</si>
  <si>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</si>
  <si>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</si>
  <si>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</si>
  <si>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</si>
  <si>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</si>
  <si>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</si>
  <si>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</si>
  <si>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</si>
  <si>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</si>
  <si>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</si>
  <si>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</si>
  <si>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</si>
  <si>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</si>
  <si>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</si>
  <si>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</si>
  <si>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</si>
  <si>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</si>
  <si>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</si>
  <si>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</si>
  <si>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</si>
  <si>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</si>
  <si>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</si>
  <si>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</si>
  <si>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</si>
  <si>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</si>
  <si>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</si>
  <si>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</si>
  <si>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</si>
  <si>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</si>
  <si>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</si>
  <si>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</si>
  <si>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</si>
  <si>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</si>
  <si>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</si>
  <si>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</si>
  <si>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</si>
  <si>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</si>
  <si>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</si>
  <si>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</si>
  <si>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</si>
  <si>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</si>
  <si>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</si>
  <si>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</si>
  <si>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</si>
  <si>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</si>
  <si>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</si>
  <si>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</si>
  <si>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</si>
  <si>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</si>
  <si>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</si>
  <si>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</si>
  <si>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</si>
  <si>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</si>
  <si>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</si>
  <si>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</si>
  <si>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</si>
  <si>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</si>
  <si>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</si>
  <si>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</si>
  <si>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</si>
  <si>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</si>
  <si>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</si>
  <si>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</si>
  <si>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</si>
  <si>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</si>
  <si>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</si>
  <si>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</si>
  <si>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</si>
  <si>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</si>
  <si>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</si>
  <si>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</si>
  <si>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</si>
  <si>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</si>
  <si>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</si>
  <si>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</si>
  <si>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</si>
  <si>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</si>
  <si>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</si>
  <si>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</si>
  <si>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</si>
  <si>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</si>
  <si>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</si>
  <si>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</si>
  <si>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</si>
  <si>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</si>
  <si>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</si>
  <si>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</si>
  <si>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</si>
  <si>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</si>
  <si>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</si>
  <si>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</si>
  <si>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</si>
  <si>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</si>
  <si>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</si>
  <si>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</si>
  <si>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</si>
  <si>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</si>
  <si>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</si>
  <si>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</si>
  <si>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</si>
  <si>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</si>
  <si>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</si>
  <si>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</si>
  <si>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</si>
  <si>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</si>
  <si>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</si>
  <si>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</si>
  <si>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</si>
  <si>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</si>
  <si>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</si>
  <si>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</si>
  <si>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</si>
  <si>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</si>
  <si>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</si>
  <si>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</si>
  <si>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</si>
  <si>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</si>
  <si>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</si>
  <si>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</si>
  <si>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</si>
  <si>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</si>
  <si>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</si>
  <si>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</si>
  <si>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</si>
  <si>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</si>
  <si>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</si>
  <si>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</si>
  <si>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</si>
  <si>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</si>
  <si>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</si>
  <si>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</si>
  <si>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</si>
  <si>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</si>
  <si>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</si>
  <si>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</si>
  <si>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</si>
  <si>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</si>
  <si>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</si>
  <si>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</si>
  <si>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</si>
  <si>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</si>
  <si>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</si>
  <si>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</si>
  <si>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</si>
  <si>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</si>
  <si>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</si>
  <si>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</si>
  <si>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</si>
  <si>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</si>
  <si>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</si>
  <si>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</si>
  <si>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</si>
  <si>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</si>
  <si>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</si>
  <si>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</si>
  <si>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</si>
  <si>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</si>
  <si>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</si>
  <si>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</si>
  <si>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</si>
  <si>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</si>
  <si>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</si>
  <si>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</si>
  <si>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</si>
  <si>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</si>
  <si>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</si>
  <si>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</si>
  <si>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</si>
  <si>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</si>
  <si>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</si>
  <si>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</si>
  <si>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</si>
  <si>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</si>
  <si>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</si>
  <si>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</si>
  <si>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</si>
  <si>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</si>
  <si>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</si>
  <si>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</si>
  <si>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</si>
  <si>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</si>
  <si>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</si>
  <si>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</si>
  <si>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</si>
  <si>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</si>
  <si>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</si>
  <si>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</si>
  <si>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</si>
  <si>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</si>
  <si>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</si>
  <si>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</si>
  <si>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</si>
  <si>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</si>
  <si>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</si>
  <si>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</si>
  <si>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</si>
  <si>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</si>
  <si>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</si>
  <si>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</si>
  <si>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</si>
  <si>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</si>
  <si>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</si>
  <si>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</si>
  <si>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</si>
  <si>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</si>
  <si>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</si>
  <si>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</si>
  <si>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</si>
  <si>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</si>
  <si>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</si>
  <si>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</si>
  <si>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</si>
  <si>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</si>
  <si>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</si>
  <si>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</si>
  <si>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</si>
  <si>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</si>
  <si>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</si>
  <si>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</si>
  <si>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</si>
  <si>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</si>
  <si>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</si>
  <si>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</si>
  <si>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</si>
  <si>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</si>
  <si>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</si>
  <si>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</si>
  <si>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</si>
  <si>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</si>
  <si>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</si>
  <si>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</si>
  <si>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</si>
  <si>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</si>
  <si>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</si>
  <si>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</si>
  <si>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</si>
  <si>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</si>
  <si>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</si>
  <si>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</si>
  <si>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</si>
  <si>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</si>
  <si>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</si>
  <si>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</si>
  <si>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</si>
  <si>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</si>
  <si>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</si>
  <si>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</si>
  <si>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</si>
  <si>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</si>
  <si>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</si>
  <si>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</si>
  <si>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</si>
  <si>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</si>
  <si>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</si>
  <si>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</si>
  <si>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</si>
  <si>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</si>
  <si>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</si>
  <si>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</si>
  <si>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</si>
  <si>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</si>
  <si>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</si>
  <si>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</si>
  <si>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</si>
  <si>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</si>
  <si>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</si>
  <si>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</si>
  <si>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</si>
  <si>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</si>
  <si>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</si>
  <si>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</si>
  <si>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</si>
  <si>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</si>
  <si>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</si>
  <si>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</si>
  <si>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</si>
  <si>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</si>
  <si>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</si>
  <si>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</si>
  <si>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</si>
  <si>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</si>
  <si>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</si>
  <si>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</si>
  <si>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</si>
  <si>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</si>
  <si>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</si>
  <si>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</si>
  <si>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</si>
  <si>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</si>
  <si>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</si>
  <si>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</si>
  <si>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</si>
  <si>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</si>
  <si>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</si>
  <si>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</si>
  <si>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</si>
  <si>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</si>
  <si>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</si>
  <si>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</si>
  <si>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</si>
  <si>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</si>
  <si>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</si>
  <si>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</si>
  <si>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</si>
  <si>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</si>
  <si>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</si>
  <si>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</si>
  <si>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</si>
  <si>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</si>
  <si>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</si>
  <si>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</si>
  <si>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</si>
  <si>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</si>
  <si>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</si>
  <si>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</si>
  <si>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</si>
  <si>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</si>
  <si>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</si>
  <si>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</si>
  <si>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</si>
  <si>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</si>
  <si>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</si>
  <si>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</si>
  <si>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</si>
  <si>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</si>
  <si>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</si>
  <si>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</si>
  <si>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</si>
  <si>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</si>
  <si>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</si>
  <si>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</si>
  <si>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</si>
  <si>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</si>
  <si>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</si>
  <si>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</si>
  <si>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</si>
  <si>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</si>
  <si>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</si>
  <si>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</si>
  <si>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</si>
  <si>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</si>
  <si>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</si>
  <si>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</si>
  <si>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</si>
  <si>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</si>
  <si>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</si>
  <si>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</si>
  <si>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</si>
  <si>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</si>
  <si>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</si>
  <si>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</si>
  <si>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</si>
  <si>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</si>
  <si>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</si>
  <si>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</si>
  <si>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</si>
  <si>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</si>
  <si>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</si>
  <si>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</si>
  <si>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</si>
  <si>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</si>
  <si>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</si>
  <si>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</si>
  <si>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</si>
  <si>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</si>
  <si>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</si>
  <si>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</si>
  <si>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</si>
  <si>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</si>
  <si>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</si>
  <si>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</si>
  <si>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</si>
  <si>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</si>
  <si>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</si>
  <si>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</si>
  <si>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</si>
  <si>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</si>
  <si>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</si>
  <si>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</si>
  <si>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</si>
  <si>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</si>
  <si>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</si>
  <si>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</si>
  <si>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</si>
  <si>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</si>
  <si>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</si>
  <si>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</si>
  <si>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</si>
  <si>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</si>
  <si>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</si>
  <si>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</si>
  <si>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</si>
  <si>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</si>
  <si>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</si>
  <si>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</si>
  <si>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</si>
  <si>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</si>
  <si>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</si>
  <si>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</si>
  <si>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</si>
  <si>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</si>
  <si>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</si>
  <si>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</si>
  <si>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</si>
  <si>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</si>
  <si>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</si>
  <si>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</si>
  <si>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</si>
  <si>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</si>
  <si>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</si>
  <si>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</si>
  <si>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</si>
  <si>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</si>
  <si>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</si>
  <si>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</si>
  <si>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</si>
  <si>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</si>
  <si>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</si>
  <si>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</si>
  <si>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</si>
  <si>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</si>
  <si>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</si>
  <si>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</si>
  <si>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</si>
  <si>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</si>
  <si>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</si>
  <si>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</si>
  <si>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</si>
  <si>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</si>
  <si>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</si>
  <si>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</si>
  <si>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</si>
  <si>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</si>
  <si>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</si>
  <si>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</si>
  <si>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</si>
  <si>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</si>
  <si>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</si>
  <si>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</si>
  <si>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</si>
  <si>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</si>
  <si>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</si>
  <si>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</si>
  <si>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</si>
  <si>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</si>
  <si>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</si>
  <si>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</si>
  <si>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</si>
  <si>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</si>
  <si>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</si>
  <si>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</si>
  <si>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</si>
  <si>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</si>
  <si>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</si>
  <si>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</si>
  <si>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</si>
  <si>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</si>
  <si>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</si>
  <si>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</si>
  <si>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</si>
  <si>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</si>
  <si>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</si>
  <si>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</si>
  <si>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</si>
  <si>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</si>
  <si>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</si>
  <si>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</si>
  <si>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</si>
  <si>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</si>
  <si>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</si>
  <si>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</si>
  <si>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</si>
  <si>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</si>
  <si>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</si>
  <si>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</si>
  <si>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</si>
  <si>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</si>
  <si>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</si>
  <si>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</si>
  <si>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</si>
  <si>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</si>
  <si>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</si>
  <si>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</si>
  <si>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</si>
  <si>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</si>
  <si>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</si>
  <si>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</si>
  <si>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</si>
  <si>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</si>
  <si>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</si>
  <si>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</si>
  <si>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</si>
  <si>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</si>
  <si>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</si>
  <si>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</si>
  <si>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</si>
  <si>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</si>
  <si>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</si>
  <si>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</si>
  <si>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</si>
  <si>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</si>
  <si>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</si>
  <si>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</si>
  <si>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</si>
  <si>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</si>
  <si>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</si>
  <si>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</si>
  <si>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</si>
  <si>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</si>
  <si>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</si>
  <si>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</si>
  <si>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</si>
  <si>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</si>
  <si>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</si>
  <si>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</si>
  <si>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</si>
  <si>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</si>
  <si>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</si>
  <si>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</si>
  <si>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</si>
  <si>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</si>
  <si>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</si>
  <si>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</si>
  <si>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</si>
  <si>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</si>
  <si>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</si>
  <si>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</si>
  <si>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</si>
  <si>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</si>
  <si>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</si>
  <si>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</si>
  <si>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</si>
  <si>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</si>
  <si>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</si>
  <si>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</si>
  <si>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</si>
  <si>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</si>
  <si>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</si>
  <si>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</si>
  <si>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</si>
  <si>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</si>
  <si>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</si>
  <si>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</si>
  <si>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</si>
  <si>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</si>
  <si>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</si>
  <si>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</si>
  <si>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</si>
  <si>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</si>
  <si>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</si>
  <si>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</si>
  <si>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</si>
  <si>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</si>
  <si>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</si>
  <si>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</si>
  <si>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</si>
  <si>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</si>
  <si>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</si>
  <si>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</si>
  <si>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</si>
  <si>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</si>
  <si>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</si>
  <si>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</si>
  <si>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</si>
  <si>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</si>
  <si>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</si>
  <si>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</si>
  <si>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</si>
  <si>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</si>
  <si>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</si>
  <si>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</si>
  <si>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</si>
  <si>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</si>
  <si>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</si>
  <si>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</si>
  <si>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</si>
  <si>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</si>
  <si>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</si>
  <si>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</si>
  <si>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</si>
  <si>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</si>
  <si>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</si>
  <si>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</si>
  <si>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</si>
  <si>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</si>
  <si>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</si>
  <si>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</si>
  <si>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</si>
  <si>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</si>
  <si>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</si>
  <si>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</si>
  <si>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</si>
  <si>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</si>
  <si>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</si>
  <si>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</si>
  <si>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</si>
  <si>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</si>
  <si>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</si>
  <si>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</si>
  <si>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</si>
  <si>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</si>
  <si>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</si>
  <si>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</si>
  <si>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</si>
  <si>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</si>
  <si>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</si>
  <si>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</si>
  <si>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</si>
  <si>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</si>
  <si>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</si>
  <si>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</si>
  <si>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</si>
  <si>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</si>
  <si>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</si>
  <si>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</si>
  <si>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</si>
  <si>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</si>
  <si>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</si>
  <si>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</si>
  <si>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</si>
  <si>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</si>
  <si>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</si>
  <si>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</si>
  <si>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</si>
  <si>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</si>
  <si>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</si>
  <si>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</si>
  <si>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</si>
  <si>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</si>
  <si>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</si>
  <si>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</si>
  <si>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</si>
  <si>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</si>
  <si>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BELI MANASTIR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</si>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</sst>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604591.77</v>
      </c>
      <c r="D2" s="7">
        <f>'PR-RAS'!E6</f>
        <v>658026.78</v>
      </c>
      <c r="E2" s="7">
        <v>0</v>
      </c>
      <c r="F2" s="7">
        <v>0</v>
      </c>
      <c r="G2" s="8">
        <f t="shared" ref="G2:G274" si="0">(B2/1000)*(C2*1+D2*2)</f>
        <v>1920.6453300000001</v>
      </c>
      <c r="H2" s="8">
        <f t="shared" ref="H2:H274" si="1">ABS(C2-ROUND(C2,0))+ABS(D2-ROUND(D2,0))</f>
        <v>0.44999999995343387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520488.87</v>
      </c>
      <c r="D45" s="2">
        <f>'PR-RAS'!E49</f>
        <v>554359.5</v>
      </c>
      <c r="E45" s="2">
        <v>0</v>
      </c>
      <c r="F45" s="2">
        <v>0</v>
      </c>
      <c r="G45" s="3">
        <f t="shared" si="0"/>
        <v>71685.146280000001</v>
      </c>
      <c r="H45" s="3">
        <f t="shared" si="1"/>
        <v>0.63000000000465661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514872.27</v>
      </c>
      <c r="D64" s="2">
        <f>'PR-RAS'!E68</f>
        <v>542359.5</v>
      </c>
      <c r="E64" s="2">
        <v>0</v>
      </c>
      <c r="F64" s="2">
        <v>0</v>
      </c>
      <c r="G64" s="3">
        <f t="shared" si="0"/>
        <v>100774.25001</v>
      </c>
      <c r="H64" s="3">
        <f t="shared" si="1"/>
        <v>0.77000000001862645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514492.27</v>
      </c>
      <c r="D65" s="2">
        <f>'PR-RAS'!E69</f>
        <v>541979.5</v>
      </c>
      <c r="E65" s="2">
        <v>0</v>
      </c>
      <c r="F65" s="2">
        <v>0</v>
      </c>
      <c r="G65" s="3">
        <f t="shared" si="0"/>
        <v>102300.88128</v>
      </c>
      <c r="H65" s="3">
        <f t="shared" si="1"/>
        <v>0.77000000001862645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380</v>
      </c>
      <c r="D66" s="2">
        <f>'PR-RAS'!E70</f>
        <v>380</v>
      </c>
      <c r="E66" s="2">
        <v>0</v>
      </c>
      <c r="F66" s="2">
        <v>0</v>
      </c>
      <c r="G66" s="3">
        <f t="shared" si="0"/>
        <v>74.100000000000009</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5616.6</v>
      </c>
      <c r="D70" s="2">
        <f>'PR-RAS'!E74</f>
        <v>12000</v>
      </c>
      <c r="E70" s="2">
        <v>0</v>
      </c>
      <c r="F70" s="2">
        <v>0</v>
      </c>
      <c r="G70" s="3">
        <f t="shared" si="0"/>
        <v>2043.5454</v>
      </c>
      <c r="H70" s="3">
        <f t="shared" si="1"/>
        <v>0.3999999999996362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5616.6</v>
      </c>
      <c r="D71" s="2">
        <f>'PR-RAS'!E75</f>
        <v>12000</v>
      </c>
      <c r="E71" s="2">
        <v>0</v>
      </c>
      <c r="F71" s="2">
        <v>0</v>
      </c>
      <c r="G71" s="3">
        <f t="shared" si="0"/>
        <v>2073.1620000000003</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6063.73</v>
      </c>
      <c r="D102" s="2">
        <f>'PR-RAS'!E106</f>
        <v>3172.76</v>
      </c>
      <c r="E102" s="2">
        <v>0</v>
      </c>
      <c r="F102" s="2">
        <v>0</v>
      </c>
      <c r="G102" s="3">
        <f t="shared" si="0"/>
        <v>1253.3342500000001</v>
      </c>
      <c r="H102" s="3">
        <f t="shared" si="1"/>
        <v>0.51000000000021828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6063.73</v>
      </c>
      <c r="D108" s="2">
        <f>'PR-RAS'!E112</f>
        <v>3172.76</v>
      </c>
      <c r="E108" s="2">
        <v>0</v>
      </c>
      <c r="F108" s="2">
        <v>0</v>
      </c>
      <c r="G108" s="3">
        <f t="shared" si="0"/>
        <v>1327.7897499999999</v>
      </c>
      <c r="H108" s="3">
        <f t="shared" si="1"/>
        <v>0.51000000000021828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6063.73</v>
      </c>
      <c r="D113" s="2">
        <f>'PR-RAS'!E117</f>
        <v>3172.76</v>
      </c>
      <c r="E113" s="2">
        <v>0</v>
      </c>
      <c r="F113" s="2">
        <v>0</v>
      </c>
      <c r="G113" s="3">
        <f t="shared" si="0"/>
        <v>1389.836</v>
      </c>
      <c r="H113" s="3">
        <f t="shared" si="1"/>
        <v>0.51000000000021828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2160.2399999999998</v>
      </c>
      <c r="D121" s="2">
        <f>'PR-RAS'!E125</f>
        <v>6981.2</v>
      </c>
      <c r="E121" s="2">
        <v>0</v>
      </c>
      <c r="F121" s="2">
        <v>0</v>
      </c>
      <c r="G121" s="3">
        <f t="shared" si="0"/>
        <v>1934.7167999999999</v>
      </c>
      <c r="H121" s="3">
        <f t="shared" si="1"/>
        <v>0.43999999999959982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1640.24</v>
      </c>
      <c r="D122" s="2">
        <f>'PR-RAS'!E126</f>
        <v>6501.2</v>
      </c>
      <c r="E122" s="2">
        <v>0</v>
      </c>
      <c r="F122" s="2">
        <v>0</v>
      </c>
      <c r="G122" s="3">
        <f t="shared" si="0"/>
        <v>1771.7594399999998</v>
      </c>
      <c r="H122" s="3">
        <f t="shared" si="1"/>
        <v>0.4399999999998272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1640.24</v>
      </c>
      <c r="D124" s="2">
        <f>'PR-RAS'!E128</f>
        <v>6501.2</v>
      </c>
      <c r="E124" s="2">
        <v>0</v>
      </c>
      <c r="F124" s="2">
        <v>0</v>
      </c>
      <c r="G124" s="3">
        <f t="shared" si="0"/>
        <v>1801.0447199999999</v>
      </c>
      <c r="H124" s="3">
        <f t="shared" si="1"/>
        <v>0.4399999999998272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520</v>
      </c>
      <c r="D125" s="2">
        <f>'PR-RAS'!E129</f>
        <v>480</v>
      </c>
      <c r="E125" s="2">
        <v>0</v>
      </c>
      <c r="F125" s="2">
        <v>0</v>
      </c>
      <c r="G125" s="3">
        <f t="shared" si="0"/>
        <v>183.52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520</v>
      </c>
      <c r="D126" s="2">
        <f>'PR-RAS'!E130</f>
        <v>480</v>
      </c>
      <c r="E126" s="2">
        <v>0</v>
      </c>
      <c r="F126" s="2">
        <v>0</v>
      </c>
      <c r="G126" s="3">
        <f t="shared" si="0"/>
        <v>185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75878.930000000008</v>
      </c>
      <c r="D130" s="2">
        <f>'PR-RAS'!E134</f>
        <v>93513.32</v>
      </c>
      <c r="E130" s="2">
        <v>0</v>
      </c>
      <c r="F130" s="2">
        <v>0</v>
      </c>
      <c r="G130" s="3">
        <f t="shared" si="0"/>
        <v>33914.818530000004</v>
      </c>
      <c r="H130" s="3">
        <f t="shared" si="1"/>
        <v>0.38999999999941792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75878.930000000008</v>
      </c>
      <c r="D131" s="2">
        <f>'PR-RAS'!E135</f>
        <v>93513.32</v>
      </c>
      <c r="E131" s="2">
        <v>0</v>
      </c>
      <c r="F131" s="2">
        <v>0</v>
      </c>
      <c r="G131" s="3">
        <f t="shared" si="0"/>
        <v>34177.724099999999</v>
      </c>
      <c r="H131" s="3">
        <f t="shared" si="1"/>
        <v>0.38999999999941792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74526.16</v>
      </c>
      <c r="D132" s="2">
        <f>'PR-RAS'!E136</f>
        <v>92112.61</v>
      </c>
      <c r="E132" s="2">
        <v>0</v>
      </c>
      <c r="F132" s="2">
        <v>0</v>
      </c>
      <c r="G132" s="3">
        <f t="shared" si="0"/>
        <v>33896.430780000002</v>
      </c>
      <c r="H132" s="3">
        <f t="shared" si="1"/>
        <v>0.55000000000291038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1352.77</v>
      </c>
      <c r="D133" s="2">
        <f>'PR-RAS'!E137</f>
        <v>1400.71</v>
      </c>
      <c r="E133" s="2">
        <v>0</v>
      </c>
      <c r="F133" s="2">
        <v>0</v>
      </c>
      <c r="G133" s="3">
        <f t="shared" si="0"/>
        <v>548.35308000000009</v>
      </c>
      <c r="H133" s="3">
        <f t="shared" si="1"/>
        <v>0.51999999999998181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611958.64</v>
      </c>
      <c r="D148" s="2">
        <f>'PR-RAS'!E152</f>
        <v>698179.43000000017</v>
      </c>
      <c r="E148" s="2">
        <v>0</v>
      </c>
      <c r="F148" s="2">
        <v>0</v>
      </c>
      <c r="G148" s="3">
        <f t="shared" si="0"/>
        <v>295222.67250000004</v>
      </c>
      <c r="H148" s="3">
        <f t="shared" si="1"/>
        <v>0.79000000015366822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517196.80000000005</v>
      </c>
      <c r="D149" s="2">
        <f>'PR-RAS'!E153</f>
        <v>602599.84000000008</v>
      </c>
      <c r="E149" s="2">
        <v>0</v>
      </c>
      <c r="F149" s="2">
        <v>0</v>
      </c>
      <c r="G149" s="3">
        <f t="shared" si="0"/>
        <v>254914.67904000002</v>
      </c>
      <c r="H149" s="3">
        <f t="shared" si="1"/>
        <v>0.35999999986961484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427746.72000000003</v>
      </c>
      <c r="D150" s="2">
        <f>'PR-RAS'!E154</f>
        <v>494698.42000000004</v>
      </c>
      <c r="E150" s="2">
        <v>0</v>
      </c>
      <c r="F150" s="2">
        <v>0</v>
      </c>
      <c r="G150" s="3">
        <f t="shared" si="0"/>
        <v>211154.39043999999</v>
      </c>
      <c r="H150" s="3">
        <f t="shared" si="1"/>
        <v>0.70000000001164153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424644.53</v>
      </c>
      <c r="D151" s="2">
        <f>'PR-RAS'!E155</f>
        <v>491503.39</v>
      </c>
      <c r="E151" s="2">
        <v>0</v>
      </c>
      <c r="F151" s="2">
        <v>0</v>
      </c>
      <c r="G151" s="3">
        <f t="shared" si="0"/>
        <v>211147.69649999999</v>
      </c>
      <c r="H151" s="3">
        <f t="shared" si="1"/>
        <v>0.85999999998603016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3102.19</v>
      </c>
      <c r="D153" s="2">
        <f>'PR-RAS'!E157</f>
        <v>3195.03</v>
      </c>
      <c r="E153" s="2">
        <v>0</v>
      </c>
      <c r="F153" s="2">
        <v>0</v>
      </c>
      <c r="G153" s="3">
        <f t="shared" si="0"/>
        <v>1442.8219999999999</v>
      </c>
      <c r="H153" s="3">
        <f t="shared" si="1"/>
        <v>0.22000000000025466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18568.23</v>
      </c>
      <c r="D155" s="2">
        <f>'PR-RAS'!E159</f>
        <v>25562.82</v>
      </c>
      <c r="E155" s="2">
        <v>0</v>
      </c>
      <c r="F155" s="2">
        <v>0</v>
      </c>
      <c r="G155" s="3">
        <f t="shared" si="0"/>
        <v>10732.855979999998</v>
      </c>
      <c r="H155" s="3">
        <f t="shared" si="1"/>
        <v>0.40999999999985448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70881.850000000006</v>
      </c>
      <c r="D156" s="2">
        <f>'PR-RAS'!E160</f>
        <v>82338.600000000006</v>
      </c>
      <c r="E156" s="2">
        <v>0</v>
      </c>
      <c r="F156" s="2">
        <v>0</v>
      </c>
      <c r="G156" s="3">
        <f t="shared" si="0"/>
        <v>36511.652750000001</v>
      </c>
      <c r="H156" s="3">
        <f t="shared" si="1"/>
        <v>0.54999999998835847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70881.850000000006</v>
      </c>
      <c r="D158" s="2">
        <f>'PR-RAS'!E162</f>
        <v>82338.600000000006</v>
      </c>
      <c r="E158" s="2">
        <v>0</v>
      </c>
      <c r="F158" s="2">
        <v>0</v>
      </c>
      <c r="G158" s="3">
        <f t="shared" si="0"/>
        <v>36982.770850000001</v>
      </c>
      <c r="H158" s="3">
        <f t="shared" si="1"/>
        <v>0.54999999998835847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94519.08</v>
      </c>
      <c r="D160" s="2">
        <f>'PR-RAS'!E164</f>
        <v>95344.659999999989</v>
      </c>
      <c r="E160" s="2">
        <v>0</v>
      </c>
      <c r="F160" s="2">
        <v>0</v>
      </c>
      <c r="G160" s="3">
        <f t="shared" si="0"/>
        <v>45348.135599999994</v>
      </c>
      <c r="H160" s="3">
        <f t="shared" si="1"/>
        <v>0.42000000001280569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33426.39</v>
      </c>
      <c r="D161" s="2">
        <f>'PR-RAS'!E165</f>
        <v>33873.229999999996</v>
      </c>
      <c r="E161" s="2">
        <v>0</v>
      </c>
      <c r="F161" s="2">
        <v>0</v>
      </c>
      <c r="G161" s="3">
        <f t="shared" si="0"/>
        <v>16187.655999999999</v>
      </c>
      <c r="H161" s="3">
        <f t="shared" si="1"/>
        <v>0.61999999999534339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3156.09</v>
      </c>
      <c r="D162" s="2">
        <f>'PR-RAS'!E166</f>
        <v>4350.3500000000004</v>
      </c>
      <c r="E162" s="2">
        <v>0</v>
      </c>
      <c r="F162" s="2">
        <v>0</v>
      </c>
      <c r="G162" s="3">
        <f t="shared" si="0"/>
        <v>1908.9431900000002</v>
      </c>
      <c r="H162" s="3">
        <f t="shared" si="1"/>
        <v>0.44000000000050932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17596.47</v>
      </c>
      <c r="D163" s="2">
        <f>'PR-RAS'!E167</f>
        <v>20373.86</v>
      </c>
      <c r="E163" s="2">
        <v>0</v>
      </c>
      <c r="F163" s="2">
        <v>0</v>
      </c>
      <c r="G163" s="3">
        <f t="shared" si="0"/>
        <v>9451.7587800000001</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12673.83</v>
      </c>
      <c r="D164" s="2">
        <f>'PR-RAS'!E168</f>
        <v>9149.02</v>
      </c>
      <c r="E164" s="2">
        <v>0</v>
      </c>
      <c r="F164" s="2">
        <v>0</v>
      </c>
      <c r="G164" s="3">
        <f t="shared" si="0"/>
        <v>5048.4148100000002</v>
      </c>
      <c r="H164" s="3">
        <f t="shared" si="1"/>
        <v>0.19000000000050932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35667.22</v>
      </c>
      <c r="D166" s="2">
        <f>'PR-RAS'!E170</f>
        <v>38300.26</v>
      </c>
      <c r="E166" s="2">
        <v>0</v>
      </c>
      <c r="F166" s="2">
        <v>0</v>
      </c>
      <c r="G166" s="3">
        <f t="shared" si="0"/>
        <v>18524.177100000001</v>
      </c>
      <c r="H166" s="3">
        <f t="shared" si="1"/>
        <v>0.48000000000320142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2356.37</v>
      </c>
      <c r="D167" s="2">
        <f>'PR-RAS'!E171</f>
        <v>2436.96</v>
      </c>
      <c r="E167" s="2">
        <v>0</v>
      </c>
      <c r="F167" s="2">
        <v>0</v>
      </c>
      <c r="G167" s="3">
        <f t="shared" si="0"/>
        <v>1200.2281400000002</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378.5</v>
      </c>
      <c r="D168" s="2">
        <f>'PR-RAS'!E172</f>
        <v>3045.39</v>
      </c>
      <c r="E168" s="2">
        <v>0</v>
      </c>
      <c r="F168" s="2">
        <v>0</v>
      </c>
      <c r="G168" s="3">
        <f t="shared" si="0"/>
        <v>1080.36976</v>
      </c>
      <c r="H168" s="3">
        <f t="shared" si="1"/>
        <v>0.88999999999987267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30543.22</v>
      </c>
      <c r="D169" s="2">
        <f>'PR-RAS'!E173</f>
        <v>30664.7</v>
      </c>
      <c r="E169" s="2">
        <v>0</v>
      </c>
      <c r="F169" s="2">
        <v>0</v>
      </c>
      <c r="G169" s="3">
        <f t="shared" si="0"/>
        <v>15434.60016</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766.38</v>
      </c>
      <c r="D170" s="2">
        <f>'PR-RAS'!E174</f>
        <v>620.23</v>
      </c>
      <c r="E170" s="2">
        <v>0</v>
      </c>
      <c r="F170" s="2">
        <v>0</v>
      </c>
      <c r="G170" s="3">
        <f t="shared" si="0"/>
        <v>339.15596000000005</v>
      </c>
      <c r="H170" s="3">
        <f t="shared" si="1"/>
        <v>0.61000000000001364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1229.8800000000001</v>
      </c>
      <c r="D171" s="2">
        <f>'PR-RAS'!E175</f>
        <v>1092.3800000000001</v>
      </c>
      <c r="E171" s="2">
        <v>0</v>
      </c>
      <c r="F171" s="2">
        <v>0</v>
      </c>
      <c r="G171" s="3">
        <f t="shared" si="0"/>
        <v>580.48880000000008</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392.87</v>
      </c>
      <c r="D173" s="2">
        <f>'PR-RAS'!E177</f>
        <v>440.6</v>
      </c>
      <c r="E173" s="2">
        <v>0</v>
      </c>
      <c r="F173" s="2">
        <v>0</v>
      </c>
      <c r="G173" s="3">
        <f t="shared" si="0"/>
        <v>219.14004</v>
      </c>
      <c r="H173" s="3">
        <f t="shared" si="1"/>
        <v>0.52999999999997272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20984.309999999998</v>
      </c>
      <c r="D174" s="2">
        <f>'PR-RAS'!E178</f>
        <v>18354.86</v>
      </c>
      <c r="E174" s="2">
        <v>0</v>
      </c>
      <c r="F174" s="2">
        <v>0</v>
      </c>
      <c r="G174" s="3">
        <f t="shared" si="0"/>
        <v>9981.0671899999998</v>
      </c>
      <c r="H174" s="3">
        <f t="shared" si="1"/>
        <v>0.44999999999708962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6245.36</v>
      </c>
      <c r="D175" s="2">
        <f>'PR-RAS'!E179</f>
        <v>4877.7</v>
      </c>
      <c r="E175" s="2">
        <v>0</v>
      </c>
      <c r="F175" s="2">
        <v>0</v>
      </c>
      <c r="G175" s="3">
        <f t="shared" si="0"/>
        <v>2784.1322399999995</v>
      </c>
      <c r="H175" s="3">
        <f t="shared" si="1"/>
        <v>0.65999999999985448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6002.78</v>
      </c>
      <c r="D176" s="2">
        <f>'PR-RAS'!E180</f>
        <v>4664.6099999999997</v>
      </c>
      <c r="E176" s="2">
        <v>0</v>
      </c>
      <c r="F176" s="2">
        <v>0</v>
      </c>
      <c r="G176" s="3">
        <f t="shared" si="0"/>
        <v>2683.1</v>
      </c>
      <c r="H176" s="3">
        <f t="shared" si="1"/>
        <v>0.61000000000058208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115</v>
      </c>
      <c r="D177" s="2">
        <f>'PR-RAS'!E181</f>
        <v>477.88</v>
      </c>
      <c r="E177" s="2">
        <v>0</v>
      </c>
      <c r="F177" s="2">
        <v>0</v>
      </c>
      <c r="G177" s="3">
        <f t="shared" si="0"/>
        <v>188.45375999999999</v>
      </c>
      <c r="H177" s="3">
        <f t="shared" si="1"/>
        <v>0.12000000000000455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2226.8000000000002</v>
      </c>
      <c r="D178" s="2">
        <f>'PR-RAS'!E182</f>
        <v>2457.2199999999998</v>
      </c>
      <c r="E178" s="2">
        <v>0</v>
      </c>
      <c r="F178" s="2">
        <v>0</v>
      </c>
      <c r="G178" s="3">
        <f t="shared" si="0"/>
        <v>1263.9994799999999</v>
      </c>
      <c r="H178" s="3">
        <f t="shared" si="1"/>
        <v>0.41999999999961801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64.7</v>
      </c>
      <c r="E179" s="2">
        <v>0</v>
      </c>
      <c r="F179" s="2">
        <v>0</v>
      </c>
      <c r="G179" s="3">
        <f t="shared" si="0"/>
        <v>23.033200000000001</v>
      </c>
      <c r="H179" s="3">
        <f t="shared" si="1"/>
        <v>0.29999999999999716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1647</v>
      </c>
      <c r="D180" s="2">
        <f>'PR-RAS'!E184</f>
        <v>1600</v>
      </c>
      <c r="E180" s="2">
        <v>0</v>
      </c>
      <c r="F180" s="2">
        <v>0</v>
      </c>
      <c r="G180" s="3">
        <f t="shared" si="0"/>
        <v>867.61299999999994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2213.89</v>
      </c>
      <c r="D181" s="2">
        <f>'PR-RAS'!E185</f>
        <v>825</v>
      </c>
      <c r="E181" s="2">
        <v>0</v>
      </c>
      <c r="F181" s="2">
        <v>0</v>
      </c>
      <c r="G181" s="3">
        <f t="shared" si="0"/>
        <v>695.50019999999995</v>
      </c>
      <c r="H181" s="3">
        <f t="shared" si="1"/>
        <v>0.11000000000012733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1925</v>
      </c>
      <c r="D182" s="2">
        <f>'PR-RAS'!E186</f>
        <v>1925</v>
      </c>
      <c r="E182" s="2">
        <v>0</v>
      </c>
      <c r="F182" s="2">
        <v>0</v>
      </c>
      <c r="G182" s="3">
        <f t="shared" si="0"/>
        <v>1045.2749999999999</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608.48</v>
      </c>
      <c r="D183" s="2">
        <f>'PR-RAS'!E187</f>
        <v>1462.75</v>
      </c>
      <c r="E183" s="2">
        <v>0</v>
      </c>
      <c r="F183" s="2">
        <v>0</v>
      </c>
      <c r="G183" s="3">
        <f t="shared" si="0"/>
        <v>643.18435999999997</v>
      </c>
      <c r="H183" s="3">
        <f t="shared" si="1"/>
        <v>0.73000000000001819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44</v>
      </c>
      <c r="D184" s="2">
        <f>'PR-RAS'!E188</f>
        <v>54.72</v>
      </c>
      <c r="E184" s="2">
        <v>0</v>
      </c>
      <c r="F184" s="2">
        <v>0</v>
      </c>
      <c r="G184" s="3">
        <f t="shared" si="0"/>
        <v>28.079519999999999</v>
      </c>
      <c r="H184" s="3">
        <f t="shared" si="1"/>
        <v>0.28000000000000114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4397.16</v>
      </c>
      <c r="D190" s="2">
        <f>'PR-RAS'!E194</f>
        <v>4761.59</v>
      </c>
      <c r="E190" s="2">
        <v>0</v>
      </c>
      <c r="F190" s="2">
        <v>0</v>
      </c>
      <c r="G190" s="3">
        <f t="shared" si="0"/>
        <v>2630.9442600000002</v>
      </c>
      <c r="H190" s="3">
        <f t="shared" si="1"/>
        <v>0.56999999999970896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2103.92</v>
      </c>
      <c r="D193" s="2">
        <f>'PR-RAS'!E197</f>
        <v>1446.89</v>
      </c>
      <c r="E193" s="2">
        <v>0</v>
      </c>
      <c r="F193" s="2">
        <v>0</v>
      </c>
      <c r="G193" s="3">
        <f t="shared" si="0"/>
        <v>959.55840000000012</v>
      </c>
      <c r="H193" s="3">
        <f t="shared" si="1"/>
        <v>0.1899999999998272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2232.48</v>
      </c>
      <c r="D195" s="2">
        <f>'PR-RAS'!E199</f>
        <v>2496</v>
      </c>
      <c r="E195" s="2">
        <v>0</v>
      </c>
      <c r="F195" s="2">
        <v>0</v>
      </c>
      <c r="G195" s="3">
        <f t="shared" si="0"/>
        <v>1401.5491199999999</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60.76</v>
      </c>
      <c r="D197" s="2">
        <f>'PR-RAS'!E201</f>
        <v>818.7</v>
      </c>
      <c r="E197" s="2">
        <v>0</v>
      </c>
      <c r="F197" s="2">
        <v>0</v>
      </c>
      <c r="G197" s="3">
        <f t="shared" si="0"/>
        <v>332.83936000000006</v>
      </c>
      <c r="H197" s="3">
        <f t="shared" si="1"/>
        <v>0.53999999999995651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242.76</v>
      </c>
      <c r="D269" s="2">
        <f>'PR-RAS'!E273</f>
        <v>234.93</v>
      </c>
      <c r="E269" s="2">
        <v>0</v>
      </c>
      <c r="F269" s="2">
        <v>0</v>
      </c>
      <c r="G269" s="3">
        <f t="shared" si="0"/>
        <v>190.98216000000002</v>
      </c>
      <c r="H269" s="3">
        <f t="shared" si="1"/>
        <v>0.31000000000000227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242.76</v>
      </c>
      <c r="D270" s="2">
        <f>'PR-RAS'!E274</f>
        <v>234.93</v>
      </c>
      <c r="E270" s="2">
        <v>0</v>
      </c>
      <c r="F270" s="2">
        <v>0</v>
      </c>
      <c r="G270" s="3">
        <f t="shared" si="0"/>
        <v>191.69478000000001</v>
      </c>
      <c r="H270" s="3">
        <f t="shared" si="1"/>
        <v>0.31000000000000227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242.76</v>
      </c>
      <c r="D272" s="2">
        <f>'PR-RAS'!E276</f>
        <v>234.93</v>
      </c>
      <c r="E272" s="2">
        <v>0</v>
      </c>
      <c r="F272" s="2">
        <v>0</v>
      </c>
      <c r="G272" s="3">
        <f t="shared" si="0"/>
        <v>193.12002000000001</v>
      </c>
      <c r="H272" s="3">
        <f t="shared" si="1"/>
        <v>0.31000000000000227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611958.64</v>
      </c>
      <c r="D295" s="2">
        <f>'PR-RAS'!E299</f>
        <v>698179.43000000017</v>
      </c>
      <c r="E295" s="2">
        <v>0</v>
      </c>
      <c r="F295" s="2">
        <v>0</v>
      </c>
      <c r="G295" s="3">
        <f t="shared" si="12"/>
        <v>590445.34500000009</v>
      </c>
      <c r="H295" s="3">
        <f t="shared" si="13"/>
        <v>0.79000000015366822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7366.8699999999953</v>
      </c>
      <c r="D297" s="2">
        <f>'PR-RAS'!E301</f>
        <v>40152.65000000014</v>
      </c>
      <c r="E297" s="2">
        <v>0</v>
      </c>
      <c r="F297" s="2">
        <v>0</v>
      </c>
      <c r="G297" s="3">
        <f t="shared" si="12"/>
        <v>25950.962320000079</v>
      </c>
      <c r="H297" s="3">
        <f t="shared" si="13"/>
        <v>0.47999999986495823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12406.31</v>
      </c>
      <c r="D298" s="2">
        <f>'PR-RAS'!E302</f>
        <v>3306.67</v>
      </c>
      <c r="E298" s="2">
        <v>0</v>
      </c>
      <c r="F298" s="2">
        <v>0</v>
      </c>
      <c r="G298" s="3">
        <f t="shared" si="12"/>
        <v>5648.8360499999999</v>
      </c>
      <c r="H298" s="3">
        <f t="shared" si="13"/>
        <v>0.63999999999941792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21.11</v>
      </c>
      <c r="D300" s="2">
        <f>'PR-RAS'!E304</f>
        <v>47201.73</v>
      </c>
      <c r="E300" s="2">
        <v>0</v>
      </c>
      <c r="F300" s="2">
        <v>0</v>
      </c>
      <c r="G300" s="3">
        <f t="shared" si="12"/>
        <v>28232.94643</v>
      </c>
      <c r="H300" s="3">
        <f t="shared" si="13"/>
        <v>0.37999999999679801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21.11</v>
      </c>
      <c r="D301" s="2">
        <f>'PR-RAS'!E305</f>
        <v>28.86</v>
      </c>
      <c r="E301" s="2">
        <v>0</v>
      </c>
      <c r="F301" s="2">
        <v>0</v>
      </c>
      <c r="G301" s="3">
        <f t="shared" si="12"/>
        <v>23.648999999999997</v>
      </c>
      <c r="H301" s="3">
        <f t="shared" si="13"/>
        <v>0.25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3334.24</v>
      </c>
      <c r="D355" s="2">
        <f>'PR-RAS'!E360</f>
        <v>3448.07</v>
      </c>
      <c r="E355" s="2">
        <v>0</v>
      </c>
      <c r="F355" s="2">
        <v>0</v>
      </c>
      <c r="G355" s="3">
        <f t="shared" si="12"/>
        <v>3621.5545200000001</v>
      </c>
      <c r="H355" s="3">
        <f t="shared" si="13"/>
        <v>0.30999999999994543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3334.24</v>
      </c>
      <c r="D368" s="2">
        <f>'PR-RAS'!E373</f>
        <v>3448.07</v>
      </c>
      <c r="E368" s="2">
        <v>0</v>
      </c>
      <c r="F368" s="2">
        <v>0</v>
      </c>
      <c r="G368" s="3">
        <f t="shared" si="12"/>
        <v>3754.5494600000002</v>
      </c>
      <c r="H368" s="3">
        <f t="shared" si="13"/>
        <v>0.30999999999994543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2545.85</v>
      </c>
      <c r="D374" s="2">
        <f>'PR-RAS'!E379</f>
        <v>2985.71</v>
      </c>
      <c r="E374" s="2">
        <v>0</v>
      </c>
      <c r="F374" s="2">
        <v>0</v>
      </c>
      <c r="G374" s="3">
        <f t="shared" si="12"/>
        <v>3176.9417100000001</v>
      </c>
      <c r="H374" s="3">
        <f t="shared" si="13"/>
        <v>0.44000000000005457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1164.8</v>
      </c>
      <c r="D375" s="2">
        <f>'PR-RAS'!E380</f>
        <v>0</v>
      </c>
      <c r="E375" s="2">
        <v>0</v>
      </c>
      <c r="F375" s="2">
        <v>0</v>
      </c>
      <c r="G375" s="3">
        <f t="shared" si="12"/>
        <v>435.6352</v>
      </c>
      <c r="H375" s="3">
        <f t="shared" si="13"/>
        <v>0.20000000000004547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32.99</v>
      </c>
      <c r="D376" s="2">
        <f>'PR-RAS'!E381</f>
        <v>1328.13</v>
      </c>
      <c r="E376" s="2">
        <v>0</v>
      </c>
      <c r="F376" s="2">
        <v>0</v>
      </c>
      <c r="G376" s="3">
        <f t="shared" si="12"/>
        <v>1008.46875</v>
      </c>
      <c r="H376" s="3">
        <f t="shared" si="13"/>
        <v>0.14000000000010715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255.48</v>
      </c>
      <c r="D379" s="2">
        <f>'PR-RAS'!E384</f>
        <v>1585</v>
      </c>
      <c r="E379" s="2">
        <v>0</v>
      </c>
      <c r="F379" s="2">
        <v>0</v>
      </c>
      <c r="G379" s="3">
        <f t="shared" si="12"/>
        <v>1294.8314399999999</v>
      </c>
      <c r="H379" s="3">
        <f t="shared" si="13"/>
        <v>0.47999999999998977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1092.58</v>
      </c>
      <c r="D381" s="2">
        <f>'PR-RAS'!E386</f>
        <v>72.58</v>
      </c>
      <c r="E381" s="2">
        <v>0</v>
      </c>
      <c r="F381" s="2">
        <v>0</v>
      </c>
      <c r="G381" s="3">
        <f t="shared" si="12"/>
        <v>470.34120000000001</v>
      </c>
      <c r="H381" s="3">
        <f t="shared" si="13"/>
        <v>0.84000000000007446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788.39</v>
      </c>
      <c r="D388" s="2">
        <f>'PR-RAS'!E393</f>
        <v>462.36</v>
      </c>
      <c r="E388" s="2">
        <v>0</v>
      </c>
      <c r="F388" s="2">
        <v>0</v>
      </c>
      <c r="G388" s="3">
        <f t="shared" si="12"/>
        <v>662.97357000000011</v>
      </c>
      <c r="H388" s="3">
        <f t="shared" si="13"/>
        <v>0.75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788.39</v>
      </c>
      <c r="D389" s="2">
        <f>'PR-RAS'!E394</f>
        <v>462.36</v>
      </c>
      <c r="E389" s="2">
        <v>0</v>
      </c>
      <c r="F389" s="2">
        <v>0</v>
      </c>
      <c r="G389" s="3">
        <f t="shared" si="12"/>
        <v>664.68668000000002</v>
      </c>
      <c r="H389" s="3">
        <f t="shared" si="13"/>
        <v>0.75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3334.24</v>
      </c>
      <c r="D413" s="2">
        <f>'PR-RAS'!E418</f>
        <v>3448.07</v>
      </c>
      <c r="E413" s="2">
        <v>0</v>
      </c>
      <c r="F413" s="2">
        <v>0</v>
      </c>
      <c r="G413" s="3">
        <f t="shared" si="12"/>
        <v>4214.9165600000006</v>
      </c>
      <c r="H413" s="3">
        <f t="shared" si="13"/>
        <v>0.30999999999994543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371</v>
      </c>
      <c r="D414" s="2">
        <f>'PR-RAS'!E419</f>
        <v>0</v>
      </c>
      <c r="E414" s="2">
        <v>0</v>
      </c>
      <c r="F414" s="2">
        <v>0</v>
      </c>
      <c r="G414" s="3">
        <f t="shared" si="12"/>
        <v>153.22299999999998</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1230.47</v>
      </c>
      <c r="E415" s="2">
        <v>0</v>
      </c>
      <c r="F415" s="2">
        <v>0</v>
      </c>
      <c r="G415" s="3">
        <f t="shared" si="12"/>
        <v>1018.82916</v>
      </c>
      <c r="H415" s="3">
        <f t="shared" si="13"/>
        <v>0.47000000000002728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604591.77</v>
      </c>
      <c r="D417" s="2">
        <f>'PR-RAS'!E422</f>
        <v>658026.78</v>
      </c>
      <c r="E417" s="2">
        <v>0</v>
      </c>
      <c r="F417" s="2">
        <v>0</v>
      </c>
      <c r="G417" s="3">
        <f t="shared" si="12"/>
        <v>798988.45727999997</v>
      </c>
      <c r="H417" s="3">
        <f t="shared" si="13"/>
        <v>0.44999999995343387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615292.88</v>
      </c>
      <c r="D418" s="2">
        <f>'PR-RAS'!E423</f>
        <v>701627.50000000012</v>
      </c>
      <c r="E418" s="2">
        <v>0</v>
      </c>
      <c r="F418" s="2">
        <v>0</v>
      </c>
      <c r="G418" s="3">
        <f t="shared" si="12"/>
        <v>841734.46596000006</v>
      </c>
      <c r="H418" s="3">
        <f t="shared" si="13"/>
        <v>0.61999999987892807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10701.109999999986</v>
      </c>
      <c r="D420" s="2">
        <f>'PR-RAS'!E425</f>
        <v>43600.720000000088</v>
      </c>
      <c r="E420" s="2">
        <v>0</v>
      </c>
      <c r="F420" s="2">
        <v>0</v>
      </c>
      <c r="G420" s="3">
        <f t="shared" si="12"/>
        <v>41021.16845000007</v>
      </c>
      <c r="H420" s="3">
        <f t="shared" si="13"/>
        <v>0.38999999989755452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12777.31</v>
      </c>
      <c r="D421" s="2">
        <f>'PR-RAS'!E426</f>
        <v>2076.1999999999998</v>
      </c>
      <c r="E421" s="2">
        <v>0</v>
      </c>
      <c r="F421" s="2">
        <v>0</v>
      </c>
      <c r="G421" s="3">
        <f t="shared" si="12"/>
        <v>7110.4781999999996</v>
      </c>
      <c r="H421" s="3">
        <f t="shared" si="13"/>
        <v>0.50999999999930878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21.11</v>
      </c>
      <c r="D423" s="2">
        <f>'PR-RAS'!E428</f>
        <v>47201.73</v>
      </c>
      <c r="E423" s="2">
        <v>0</v>
      </c>
      <c r="F423" s="2">
        <v>0</v>
      </c>
      <c r="G423" s="3">
        <f t="shared" si="12"/>
        <v>39847.168539999999</v>
      </c>
      <c r="H423" s="3">
        <f t="shared" si="13"/>
        <v>0.37999999999679801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604591.77</v>
      </c>
      <c r="D637" s="2">
        <f>'PR-RAS'!E643</f>
        <v>658026.78</v>
      </c>
      <c r="E637" s="2">
        <v>0</v>
      </c>
      <c r="F637" s="2">
        <v>0</v>
      </c>
      <c r="G637" s="3">
        <f t="shared" si="14"/>
        <v>1221530.42988</v>
      </c>
      <c r="H637" s="3">
        <f t="shared" si="15"/>
        <v>0.44999999995343387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615292.88</v>
      </c>
      <c r="D638" s="2">
        <f>'PR-RAS'!E644</f>
        <v>701627.50000000012</v>
      </c>
      <c r="E638" s="2">
        <v>0</v>
      </c>
      <c r="F638" s="2">
        <v>0</v>
      </c>
      <c r="G638" s="3">
        <f t="shared" si="14"/>
        <v>1285814.9995600001</v>
      </c>
      <c r="H638" s="3">
        <f t="shared" si="15"/>
        <v>0.61999999987892807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10701.109999999986</v>
      </c>
      <c r="D640" s="2">
        <f>'PR-RAS'!E646</f>
        <v>43600.720000000088</v>
      </c>
      <c r="E640" s="2">
        <v>0</v>
      </c>
      <c r="F640" s="2">
        <v>0</v>
      </c>
      <c r="G640" s="3">
        <f t="shared" si="14"/>
        <v>62559.729450000108</v>
      </c>
      <c r="H640" s="3">
        <f t="shared" si="15"/>
        <v>0.38999999989755452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12777.31</v>
      </c>
      <c r="D641" s="2">
        <f>'PR-RAS'!E647</f>
        <v>2076.1999999999998</v>
      </c>
      <c r="E641" s="2">
        <v>0</v>
      </c>
      <c r="F641" s="2">
        <v>0</v>
      </c>
      <c r="G641" s="3">
        <f t="shared" si="14"/>
        <v>10835.0144</v>
      </c>
      <c r="H641" s="3">
        <f t="shared" si="15"/>
        <v>0.50999999999930878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2076.2000000000135</v>
      </c>
      <c r="D643" s="2">
        <f>'PR-RAS'!E649</f>
        <v>0</v>
      </c>
      <c r="E643" s="2">
        <v>0</v>
      </c>
      <c r="F643" s="2">
        <v>0</v>
      </c>
      <c r="G643" s="3">
        <f t="shared" si="14"/>
        <v>1332.9204000000086</v>
      </c>
      <c r="H643" s="3">
        <f t="shared" si="15"/>
        <v>0.20000000001346052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41524.520000000091</v>
      </c>
      <c r="E644" s="2">
        <v>0</v>
      </c>
      <c r="F644" s="2">
        <v>0</v>
      </c>
      <c r="G644" s="3">
        <f t="shared" si="14"/>
        <v>53400.532720000119</v>
      </c>
      <c r="H644" s="3">
        <f t="shared" si="15"/>
        <v>0.47999999990861397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43052.58</v>
      </c>
      <c r="D645" s="2">
        <f>'PR-RAS'!E651</f>
        <v>0</v>
      </c>
      <c r="E645" s="2">
        <v>0</v>
      </c>
      <c r="F645" s="2">
        <v>0</v>
      </c>
      <c r="G645" s="3">
        <f t="shared" si="14"/>
        <v>27725.861520000002</v>
      </c>
      <c r="H645" s="3">
        <f t="shared" si="15"/>
        <v>0.41999999999825377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v>
      </c>
      <c r="D651" s="2">
        <f>'PR-RAS'!E658</f>
        <v>33</v>
      </c>
      <c r="E651" s="2">
        <v>0</v>
      </c>
      <c r="F651" s="2">
        <v>0</v>
      </c>
      <c r="G651" s="3">
        <f t="shared" si="14"/>
        <v>64.350000000000009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22</v>
      </c>
      <c r="E653" s="2">
        <v>0</v>
      </c>
      <c r="F653" s="2">
        <v>0</v>
      </c>
      <c r="G653" s="3">
        <f t="shared" si="14"/>
        <v>43.032000000000004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514492.27</v>
      </c>
      <c r="D676" s="2">
        <f>'PR-RAS'!E683</f>
        <v>541979.5</v>
      </c>
      <c r="E676" s="2">
        <v>0</v>
      </c>
      <c r="F676" s="2">
        <v>0</v>
      </c>
      <c r="G676" s="3">
        <f t="shared" si="14"/>
        <v>1078954.6072500001</v>
      </c>
      <c r="H676" s="3">
        <f t="shared" si="15"/>
        <v>0.77000000001862645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380</v>
      </c>
      <c r="D678" s="2">
        <f>'PR-RAS'!E685</f>
        <v>380</v>
      </c>
      <c r="E678" s="2">
        <v>0</v>
      </c>
      <c r="F678" s="2">
        <v>0</v>
      </c>
      <c r="G678" s="3">
        <f t="shared" si="14"/>
        <v>771.78000000000009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5616.6</v>
      </c>
      <c r="D695" s="2">
        <f>'PR-RAS'!E702</f>
        <v>12000</v>
      </c>
      <c r="E695" s="2">
        <v>0</v>
      </c>
      <c r="F695" s="2">
        <v>0</v>
      </c>
      <c r="G695" s="3">
        <f t="shared" si="14"/>
        <v>20553.920399999999</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5878.56</v>
      </c>
      <c r="D717" s="2">
        <f>'PR-RAS'!E724</f>
        <v>2128.7199999999998</v>
      </c>
      <c r="E717" s="2">
        <v>0</v>
      </c>
      <c r="F717" s="2">
        <v>0</v>
      </c>
      <c r="G717" s="3">
        <f t="shared" si="14"/>
        <v>7257.3759999999993</v>
      </c>
      <c r="H717" s="3">
        <f t="shared" si="15"/>
        <v>0.71999999999979991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5934.38</v>
      </c>
      <c r="E725" s="2">
        <v>0</v>
      </c>
      <c r="F725" s="2">
        <v>0</v>
      </c>
      <c r="G725" s="3">
        <f t="shared" si="14"/>
        <v>10165.828799999999</v>
      </c>
      <c r="H725" s="3">
        <f t="shared" si="15"/>
        <v>0.82000000000016371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17596.47</v>
      </c>
      <c r="D727" s="2">
        <f>'PR-RAS'!E734</f>
        <v>20373.86</v>
      </c>
      <c r="E727" s="2">
        <v>0</v>
      </c>
      <c r="F727" s="2">
        <v>0</v>
      </c>
      <c r="G727" s="3">
        <f t="shared" si="14"/>
        <v>42357.881939999999</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1647</v>
      </c>
      <c r="D729" s="2">
        <f>'PR-RAS'!E736</f>
        <v>1600</v>
      </c>
      <c r="E729" s="2">
        <v>0</v>
      </c>
      <c r="F729" s="2">
        <v>0</v>
      </c>
      <c r="G729" s="3">
        <f t="shared" si="14"/>
        <v>3528.616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1388.89</v>
      </c>
      <c r="D731" s="2">
        <f>'PR-RAS'!E738</f>
        <v>0</v>
      </c>
      <c r="E731" s="2">
        <v>0</v>
      </c>
      <c r="F731" s="2">
        <v>0</v>
      </c>
      <c r="G731" s="3">
        <f t="shared" si="14"/>
        <v>1013.8897000000001</v>
      </c>
      <c r="H731" s="3">
        <f t="shared" si="15"/>
        <v>0.10999999999989996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2232.48</v>
      </c>
      <c r="D737" s="2">
        <f>'PR-RAS'!E744</f>
        <v>2496</v>
      </c>
      <c r="E737" s="2">
        <v>0</v>
      </c>
      <c r="F737" s="2">
        <v>0</v>
      </c>
      <c r="G737" s="3">
        <f t="shared" si="28"/>
        <v>5317.2172799999998</v>
      </c>
      <c r="H737" s="3">
        <f t="shared" si="29"/>
        <v>0.48000000000001819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1348538.73</v>
      </c>
      <c r="D1011" s="7">
        <f>BILANCA!E6</f>
        <v>1333124.3699999994</v>
      </c>
      <c r="E1011" s="7">
        <v>0</v>
      </c>
      <c r="F1011" s="7">
        <v>0</v>
      </c>
      <c r="G1011" s="8">
        <f t="shared" ref="G1011:G1306" si="38">B1011/1000*C1011+B1011/500*D1011</f>
        <v>4014.7874699999993</v>
      </c>
      <c r="H1011" s="8">
        <f t="shared" si="35"/>
        <v>0.63999999943189323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1294822.9099999999</v>
      </c>
      <c r="D1012" s="2">
        <f>BILANCA!E7</f>
        <v>1268154.6899999995</v>
      </c>
      <c r="E1012" s="2">
        <v>0</v>
      </c>
      <c r="F1012" s="2">
        <v>0</v>
      </c>
      <c r="G1012" s="3">
        <f t="shared" si="38"/>
        <v>7662.2645799999973</v>
      </c>
      <c r="H1012" s="3">
        <f t="shared" si="35"/>
        <v>0.40000000060535967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18881.129999999997</v>
      </c>
      <c r="D1013" s="2">
        <f>BILANCA!E8</f>
        <v>18881.129999999997</v>
      </c>
      <c r="E1013" s="2">
        <v>0</v>
      </c>
      <c r="F1013" s="2">
        <v>0</v>
      </c>
      <c r="G1013" s="3">
        <f t="shared" si="38"/>
        <v>169.93016999999998</v>
      </c>
      <c r="H1013" s="3">
        <f t="shared" si="35"/>
        <v>0.25999999999476131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15379.46</v>
      </c>
      <c r="D1014" s="2">
        <f>BILANCA!E9</f>
        <v>15379.46</v>
      </c>
      <c r="E1014" s="2">
        <v>0</v>
      </c>
      <c r="F1014" s="2">
        <v>0</v>
      </c>
      <c r="G1014" s="3">
        <f t="shared" si="38"/>
        <v>184.55351999999999</v>
      </c>
      <c r="H1014" s="3">
        <f t="shared" si="35"/>
        <v>0.91999999999825377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3501.67</v>
      </c>
      <c r="D1015" s="2">
        <f>BILANCA!E10</f>
        <v>3501.67</v>
      </c>
      <c r="E1015" s="2">
        <v>0</v>
      </c>
      <c r="F1015" s="2">
        <v>0</v>
      </c>
      <c r="G1015" s="3">
        <f t="shared" si="38"/>
        <v>52.52505</v>
      </c>
      <c r="H1015" s="3">
        <f t="shared" si="35"/>
        <v>0.65999999999985448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1275941.78</v>
      </c>
      <c r="D1017" s="2">
        <f>BILANCA!E12</f>
        <v>1249273.5599999996</v>
      </c>
      <c r="E1017" s="2">
        <v>0</v>
      </c>
      <c r="F1017" s="2">
        <v>0</v>
      </c>
      <c r="G1017" s="3">
        <f t="shared" si="38"/>
        <v>26421.422299999995</v>
      </c>
      <c r="H1017" s="3">
        <f t="shared" si="35"/>
        <v>0.66000000038184226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1190451.47</v>
      </c>
      <c r="D1018" s="2">
        <f>BILANCA!E13</f>
        <v>1170813.8299999998</v>
      </c>
      <c r="E1018" s="2">
        <v>0</v>
      </c>
      <c r="F1018" s="2">
        <v>0</v>
      </c>
      <c r="G1018" s="3">
        <f t="shared" si="38"/>
        <v>28256.633039999997</v>
      </c>
      <c r="H1018" s="3">
        <f t="shared" si="35"/>
        <v>0.64000000013038516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102025.74</v>
      </c>
      <c r="D1019" s="2">
        <f>BILANCA!E14</f>
        <v>102025.74</v>
      </c>
      <c r="E1019" s="2">
        <v>0</v>
      </c>
      <c r="F1019" s="2">
        <v>0</v>
      </c>
      <c r="G1019" s="3">
        <f t="shared" si="38"/>
        <v>2754.6949800000002</v>
      </c>
      <c r="H1019" s="3">
        <f t="shared" si="35"/>
        <v>0.51999999998952262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1465264.54</v>
      </c>
      <c r="D1020" s="2">
        <f>BILANCA!E15</f>
        <v>1465264.54</v>
      </c>
      <c r="E1020" s="2">
        <v>0</v>
      </c>
      <c r="F1020" s="2">
        <v>0</v>
      </c>
      <c r="G1020" s="3">
        <f t="shared" si="38"/>
        <v>43957.936200000004</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219.64</v>
      </c>
      <c r="D1022" s="2">
        <f>BILANCA!E17</f>
        <v>219.64</v>
      </c>
      <c r="E1022" s="2">
        <v>0</v>
      </c>
      <c r="F1022" s="2">
        <v>0</v>
      </c>
      <c r="G1022" s="3">
        <f t="shared" si="38"/>
        <v>7.9070399999999994</v>
      </c>
      <c r="H1022" s="3">
        <f t="shared" si="35"/>
        <v>0.72000000000002728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377058.45</v>
      </c>
      <c r="D1023" s="2">
        <f>BILANCA!E18</f>
        <v>396696.09</v>
      </c>
      <c r="E1023" s="2">
        <v>0</v>
      </c>
      <c r="F1023" s="2">
        <v>0</v>
      </c>
      <c r="G1023" s="3">
        <f t="shared" si="38"/>
        <v>15215.858190000001</v>
      </c>
      <c r="H1023" s="3">
        <f t="shared" si="35"/>
        <v>0.5400000000372529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39862.380000000005</v>
      </c>
      <c r="D1024" s="2">
        <f>BILANCA!E19</f>
        <v>32369.440000000002</v>
      </c>
      <c r="E1024" s="2">
        <v>0</v>
      </c>
      <c r="F1024" s="2">
        <v>0</v>
      </c>
      <c r="G1024" s="3">
        <f t="shared" si="38"/>
        <v>1464.4176400000001</v>
      </c>
      <c r="H1024" s="3">
        <f t="shared" si="35"/>
        <v>0.82000000000698492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150774.65</v>
      </c>
      <c r="D1025" s="2">
        <f>BILANCA!E20</f>
        <v>150774.65</v>
      </c>
      <c r="E1025" s="2">
        <v>0</v>
      </c>
      <c r="F1025" s="2">
        <v>0</v>
      </c>
      <c r="G1025" s="3">
        <f t="shared" si="38"/>
        <v>6784.8592499999995</v>
      </c>
      <c r="H1025" s="3">
        <f t="shared" si="35"/>
        <v>0.70000000001164153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7791.18</v>
      </c>
      <c r="D1026" s="2">
        <f>BILANCA!E21</f>
        <v>9119.31</v>
      </c>
      <c r="E1026" s="2">
        <v>0</v>
      </c>
      <c r="F1026" s="2">
        <v>0</v>
      </c>
      <c r="G1026" s="3">
        <f t="shared" si="38"/>
        <v>416.47680000000003</v>
      </c>
      <c r="H1026" s="3">
        <f t="shared" si="35"/>
        <v>0.48999999999978172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548.64</v>
      </c>
      <c r="D1027" s="2">
        <f>BILANCA!E22</f>
        <v>548.64</v>
      </c>
      <c r="E1027" s="2">
        <v>0</v>
      </c>
      <c r="F1027" s="2">
        <v>0</v>
      </c>
      <c r="G1027" s="3">
        <f t="shared" si="38"/>
        <v>27.980640000000001</v>
      </c>
      <c r="H1027" s="3">
        <f t="shared" si="35"/>
        <v>0.72000000000002728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3843.69</v>
      </c>
      <c r="D1028" s="2">
        <f>BILANCA!E23</f>
        <v>3843.69</v>
      </c>
      <c r="E1028" s="2">
        <v>0</v>
      </c>
      <c r="F1028" s="2">
        <v>0</v>
      </c>
      <c r="G1028" s="3">
        <f t="shared" si="38"/>
        <v>207.55925999999999</v>
      </c>
      <c r="H1028" s="3">
        <f t="shared" si="35"/>
        <v>0.61999999999989086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255.48</v>
      </c>
      <c r="D1029" s="2">
        <f>BILANCA!E24</f>
        <v>1840.48</v>
      </c>
      <c r="E1029" s="2">
        <v>0</v>
      </c>
      <c r="F1029" s="2">
        <v>0</v>
      </c>
      <c r="G1029" s="3">
        <f t="shared" si="38"/>
        <v>74.792359999999988</v>
      </c>
      <c r="H1029" s="3">
        <f t="shared" si="35"/>
        <v>0.96000000000000796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208.35</v>
      </c>
      <c r="D1030" s="2">
        <f>BILANCA!E25</f>
        <v>208.35</v>
      </c>
      <c r="E1030" s="2">
        <v>0</v>
      </c>
      <c r="F1030" s="2">
        <v>0</v>
      </c>
      <c r="G1030" s="3">
        <f t="shared" si="38"/>
        <v>12.500999999999999</v>
      </c>
      <c r="H1030" s="3">
        <f t="shared" si="35"/>
        <v>0.69999999999998863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13172.56</v>
      </c>
      <c r="D1031" s="2">
        <f>BILANCA!E26</f>
        <v>13245.14</v>
      </c>
      <c r="E1031" s="2">
        <v>0</v>
      </c>
      <c r="F1031" s="2">
        <v>0</v>
      </c>
      <c r="G1031" s="3">
        <f t="shared" si="38"/>
        <v>832.91964000000007</v>
      </c>
      <c r="H1031" s="3">
        <f t="shared" si="35"/>
        <v>0.57999999999992724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136732.17000000001</v>
      </c>
      <c r="D1033" s="2">
        <f>BILANCA!E28</f>
        <v>147210.82</v>
      </c>
      <c r="E1033" s="2">
        <v>0</v>
      </c>
      <c r="F1033" s="2">
        <v>0</v>
      </c>
      <c r="G1033" s="3">
        <f t="shared" si="38"/>
        <v>9916.5376300000007</v>
      </c>
      <c r="H1033" s="3">
        <f t="shared" si="35"/>
        <v>0.35000000000582077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44154.52</v>
      </c>
      <c r="D1040" s="2">
        <f>BILANCA!E35</f>
        <v>44616.88</v>
      </c>
      <c r="E1040" s="2">
        <v>0</v>
      </c>
      <c r="F1040" s="2">
        <v>0</v>
      </c>
      <c r="G1040" s="3">
        <f t="shared" si="38"/>
        <v>4001.6484</v>
      </c>
      <c r="H1040" s="3">
        <f t="shared" si="35"/>
        <v>0.60000000000582077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44035.07</v>
      </c>
      <c r="D1041" s="2">
        <f>BILANCA!E36</f>
        <v>44497.43</v>
      </c>
      <c r="E1041" s="2">
        <v>0</v>
      </c>
      <c r="F1041" s="2">
        <v>0</v>
      </c>
      <c r="G1041" s="3">
        <f t="shared" si="38"/>
        <v>4123.9278299999996</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318.52999999999997</v>
      </c>
      <c r="D1042" s="2">
        <f>BILANCA!E37</f>
        <v>318.52999999999997</v>
      </c>
      <c r="E1042" s="2">
        <v>0</v>
      </c>
      <c r="F1042" s="2">
        <v>0</v>
      </c>
      <c r="G1042" s="3">
        <f t="shared" si="38"/>
        <v>30.578879999999998</v>
      </c>
      <c r="H1042" s="3">
        <f t="shared" si="35"/>
        <v>0.94000000000005457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199.08</v>
      </c>
      <c r="D1045" s="2">
        <f>BILANCA!E40</f>
        <v>199.08</v>
      </c>
      <c r="E1045" s="2">
        <v>0</v>
      </c>
      <c r="F1045" s="2">
        <v>0</v>
      </c>
      <c r="G1045" s="3">
        <f t="shared" si="38"/>
        <v>20.903400000000005</v>
      </c>
      <c r="H1045" s="3">
        <f t="shared" si="35"/>
        <v>0.16000000000002501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1473.41</v>
      </c>
      <c r="D1050" s="2">
        <f>BILANCA!E45</f>
        <v>1473.41</v>
      </c>
      <c r="E1050" s="2">
        <v>0</v>
      </c>
      <c r="F1050" s="2">
        <v>0</v>
      </c>
      <c r="G1050" s="3">
        <f t="shared" si="38"/>
        <v>176.80920000000003</v>
      </c>
      <c r="H1050" s="3">
        <f t="shared" si="35"/>
        <v>0.82000000000016371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1473.41</v>
      </c>
      <c r="D1052" s="2">
        <f>BILANCA!E47</f>
        <v>1473.41</v>
      </c>
      <c r="E1052" s="2">
        <v>0</v>
      </c>
      <c r="F1052" s="2">
        <v>0</v>
      </c>
      <c r="G1052" s="3">
        <f t="shared" si="38"/>
        <v>185.64966000000004</v>
      </c>
      <c r="H1052" s="3">
        <f t="shared" si="35"/>
        <v>0.82000000000016371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21051.03</v>
      </c>
      <c r="D1059" s="2">
        <f>BILANCA!E54</f>
        <v>22143.41</v>
      </c>
      <c r="E1059" s="2">
        <v>0</v>
      </c>
      <c r="F1059" s="2">
        <v>0</v>
      </c>
      <c r="G1059" s="3">
        <f t="shared" si="38"/>
        <v>3201.55465</v>
      </c>
      <c r="H1059" s="3">
        <f t="shared" si="35"/>
        <v>0.43999999999869033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21051.03</v>
      </c>
      <c r="D1060" s="2">
        <f>BILANCA!E55</f>
        <v>22143.41</v>
      </c>
      <c r="E1060" s="2">
        <v>0</v>
      </c>
      <c r="F1060" s="2">
        <v>0</v>
      </c>
      <c r="G1060" s="3">
        <f t="shared" si="38"/>
        <v>3266.8924999999999</v>
      </c>
      <c r="H1060" s="3">
        <f t="shared" si="35"/>
        <v>0.43999999999869033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53715.82</v>
      </c>
      <c r="D1074" s="2">
        <f>BILANCA!E69</f>
        <v>64969.680000000008</v>
      </c>
      <c r="E1074" s="2">
        <v>0</v>
      </c>
      <c r="F1074" s="2">
        <v>0</v>
      </c>
      <c r="G1074" s="3">
        <f t="shared" si="38"/>
        <v>11753.931520000002</v>
      </c>
      <c r="H1074" s="3">
        <f t="shared" si="35"/>
        <v>0.49999999999272404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1231.99</v>
      </c>
      <c r="D1087" s="2">
        <f>BILANCA!E82</f>
        <v>3221.19</v>
      </c>
      <c r="E1087" s="2">
        <v>0</v>
      </c>
      <c r="F1087" s="2">
        <v>0</v>
      </c>
      <c r="G1087" s="3">
        <f t="shared" si="38"/>
        <v>590.92649000000006</v>
      </c>
      <c r="H1087" s="3">
        <f t="shared" si="35"/>
        <v>0.20000000000004547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1231.99</v>
      </c>
      <c r="D1092" s="2">
        <f>BILANCA!E87</f>
        <v>3221.19</v>
      </c>
      <c r="E1092" s="2">
        <v>0</v>
      </c>
      <c r="F1092" s="2">
        <v>0</v>
      </c>
      <c r="G1092" s="3">
        <f t="shared" si="38"/>
        <v>629.29834000000005</v>
      </c>
      <c r="H1092" s="3">
        <f t="shared" si="35"/>
        <v>0.20000000000004547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9431.25</v>
      </c>
      <c r="D1152" s="2">
        <f>BILANCA!E147</f>
        <v>61748.490000000005</v>
      </c>
      <c r="E1152" s="2">
        <v>0</v>
      </c>
      <c r="F1152" s="2">
        <v>0</v>
      </c>
      <c r="G1152" s="3">
        <f t="shared" si="38"/>
        <v>18875.808659999999</v>
      </c>
      <c r="H1152" s="3">
        <f t="shared" si="41"/>
        <v>0.74000000000523869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47172.87</v>
      </c>
      <c r="E1155" s="2">
        <v>0</v>
      </c>
      <c r="F1155" s="2">
        <v>0</v>
      </c>
      <c r="G1155" s="3">
        <f t="shared" si="38"/>
        <v>13680.132299999999</v>
      </c>
      <c r="H1155" s="3">
        <f t="shared" si="41"/>
        <v>0.12999999999738066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47172.87</v>
      </c>
      <c r="E1161" s="2">
        <v>0</v>
      </c>
      <c r="F1161" s="2">
        <v>0</v>
      </c>
      <c r="G1161" s="3">
        <f t="shared" si="38"/>
        <v>14246.20674</v>
      </c>
      <c r="H1161" s="3">
        <f t="shared" si="41"/>
        <v>0.12999999999738066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21.11</v>
      </c>
      <c r="D1166" s="2">
        <f>BILANCA!E161</f>
        <v>28.86</v>
      </c>
      <c r="E1166" s="2">
        <v>0</v>
      </c>
      <c r="F1166" s="2">
        <v>0</v>
      </c>
      <c r="G1166" s="3">
        <f t="shared" si="38"/>
        <v>12.29748</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9410.14</v>
      </c>
      <c r="D1167" s="2">
        <f>BILANCA!E162</f>
        <v>14546.76</v>
      </c>
      <c r="E1167" s="2">
        <v>0</v>
      </c>
      <c r="F1167" s="2">
        <v>0</v>
      </c>
      <c r="G1167" s="3">
        <f t="shared" si="38"/>
        <v>6045.0746199999994</v>
      </c>
      <c r="H1167" s="3">
        <f t="shared" si="41"/>
        <v>0.37999999999919964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43052.58</v>
      </c>
      <c r="D1176" s="2">
        <f>BILANCA!E171</f>
        <v>0</v>
      </c>
      <c r="E1176" s="2">
        <v>0</v>
      </c>
      <c r="F1176" s="2">
        <v>0</v>
      </c>
      <c r="G1176" s="3">
        <f t="shared" si="38"/>
        <v>7146.7282800000003</v>
      </c>
      <c r="H1176" s="3">
        <f t="shared" si="41"/>
        <v>0.41999999999825377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43052.58</v>
      </c>
      <c r="D1179" s="2">
        <f>BILANCA!E174</f>
        <v>0</v>
      </c>
      <c r="E1179" s="2">
        <v>0</v>
      </c>
      <c r="F1179" s="2">
        <v>0</v>
      </c>
      <c r="G1179" s="3">
        <f t="shared" si="38"/>
        <v>7275.8860200000008</v>
      </c>
      <c r="H1179" s="3">
        <f t="shared" si="41"/>
        <v>0.41999999999825377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1348538.73</v>
      </c>
      <c r="D1180" s="2">
        <f>BILANCA!E176</f>
        <v>1333124.3699999999</v>
      </c>
      <c r="E1180" s="2">
        <v>0</v>
      </c>
      <c r="F1180" s="2">
        <v>0</v>
      </c>
      <c r="G1180" s="3">
        <f t="shared" si="38"/>
        <v>682513.86990000005</v>
      </c>
      <c r="H1180" s="3">
        <f t="shared" si="41"/>
        <v>0.63999999989755452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51618.51</v>
      </c>
      <c r="D1181" s="2">
        <f>BILANCA!E177</f>
        <v>59292.47</v>
      </c>
      <c r="E1181" s="2">
        <v>0</v>
      </c>
      <c r="F1181" s="2">
        <v>0</v>
      </c>
      <c r="G1181" s="3">
        <f t="shared" si="38"/>
        <v>29104.789950000002</v>
      </c>
      <c r="H1181" s="3">
        <f t="shared" si="41"/>
        <v>0.95999999999912689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51227.12</v>
      </c>
      <c r="D1182" s="2">
        <f>BILANCA!E178</f>
        <v>56600.32</v>
      </c>
      <c r="E1182" s="2">
        <v>0</v>
      </c>
      <c r="F1182" s="2">
        <v>0</v>
      </c>
      <c r="G1182" s="3">
        <f t="shared" si="38"/>
        <v>28281.574720000001</v>
      </c>
      <c r="H1182" s="3">
        <f t="shared" si="41"/>
        <v>0.44000000000232831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44153.27</v>
      </c>
      <c r="D1183" s="2">
        <f>BILANCA!E179</f>
        <v>49296.5</v>
      </c>
      <c r="E1183" s="2">
        <v>0</v>
      </c>
      <c r="F1183" s="2">
        <v>0</v>
      </c>
      <c r="G1183" s="3">
        <f t="shared" si="38"/>
        <v>24695.10471</v>
      </c>
      <c r="H1183" s="3">
        <f t="shared" si="41"/>
        <v>0.76999999999679858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5841.87</v>
      </c>
      <c r="D1184" s="2">
        <f>BILANCA!E180</f>
        <v>7303.82</v>
      </c>
      <c r="E1184" s="2">
        <v>0</v>
      </c>
      <c r="F1184" s="2">
        <v>0</v>
      </c>
      <c r="G1184" s="3">
        <f t="shared" si="38"/>
        <v>3558.2147399999999</v>
      </c>
      <c r="H1184" s="3">
        <f t="shared" si="41"/>
        <v>0.31000000000040018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1231.98</v>
      </c>
      <c r="D1200" s="2">
        <f>BILANCA!E196</f>
        <v>0</v>
      </c>
      <c r="E1200" s="2">
        <v>0</v>
      </c>
      <c r="F1200" s="2">
        <v>0</v>
      </c>
      <c r="G1200" s="3">
        <f t="shared" si="38"/>
        <v>234.0762</v>
      </c>
      <c r="H1200" s="3">
        <f t="shared" si="41"/>
        <v>1.999999999998181E-2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387.33</v>
      </c>
      <c r="D1201" s="2">
        <f>BILANCA!E197</f>
        <v>462.36</v>
      </c>
      <c r="E1201" s="2">
        <v>0</v>
      </c>
      <c r="F1201" s="2">
        <v>0</v>
      </c>
      <c r="G1201" s="3">
        <f t="shared" si="38"/>
        <v>250.60155</v>
      </c>
      <c r="H1201" s="3">
        <f t="shared" si="41"/>
        <v>0.68999999999999773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387.33</v>
      </c>
      <c r="D1203" s="2">
        <f>BILANCA!E199</f>
        <v>462.36</v>
      </c>
      <c r="E1203" s="2">
        <v>0</v>
      </c>
      <c r="F1203" s="2">
        <v>0</v>
      </c>
      <c r="G1203" s="3">
        <f t="shared" si="44"/>
        <v>253.22565000000003</v>
      </c>
      <c r="H1203" s="3">
        <f t="shared" si="45"/>
        <v>0.68999999999999773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2225.73</v>
      </c>
      <c r="E1251" s="2">
        <v>0</v>
      </c>
      <c r="F1251" s="2">
        <v>0</v>
      </c>
      <c r="G1251" s="3">
        <f>B1251/1000*C1251+B1251/500*D1251</f>
        <v>1072.80186</v>
      </c>
      <c r="H1251" s="3">
        <f>ABS(C1251-ROUND(C1251,0))+ABS(D1251-ROUND(D1251,0))</f>
        <v>0.26999999999998181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4.0599999999999996</v>
      </c>
      <c r="D1252" s="2">
        <f>BILANCA!E248</f>
        <v>4.0599999999999996</v>
      </c>
      <c r="E1252" s="2">
        <v>0</v>
      </c>
      <c r="F1252" s="2">
        <v>0</v>
      </c>
      <c r="G1252" s="3">
        <f t="shared" si="38"/>
        <v>2.9475599999999993</v>
      </c>
      <c r="H1252" s="3">
        <f t="shared" si="41"/>
        <v>0.11999999999999922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4.0599999999999996</v>
      </c>
      <c r="D1254" s="2">
        <f>BILANCA!E250</f>
        <v>4.0599999999999996</v>
      </c>
      <c r="E1254" s="2">
        <v>0</v>
      </c>
      <c r="F1254" s="2">
        <v>0</v>
      </c>
      <c r="G1254" s="3">
        <f t="shared" si="38"/>
        <v>2.9719199999999995</v>
      </c>
      <c r="H1254" s="3">
        <f t="shared" si="41"/>
        <v>0.11999999999999922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1296920.22</v>
      </c>
      <c r="D1255" s="2">
        <f>BILANCA!E251</f>
        <v>1273831.8999999999</v>
      </c>
      <c r="E1255" s="2">
        <v>0</v>
      </c>
      <c r="F1255" s="2">
        <v>0</v>
      </c>
      <c r="G1255" s="3">
        <f t="shared" si="38"/>
        <v>941923.0848999999</v>
      </c>
      <c r="H1255" s="3">
        <f t="shared" si="41"/>
        <v>0.32000000006519258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1294822.9099999999</v>
      </c>
      <c r="D1256" s="2">
        <f>BILANCA!E252</f>
        <v>1268154.69</v>
      </c>
      <c r="E1256" s="2">
        <v>0</v>
      </c>
      <c r="F1256" s="2">
        <v>0</v>
      </c>
      <c r="G1256" s="3">
        <f t="shared" si="38"/>
        <v>942458.54333999997</v>
      </c>
      <c r="H1256" s="3">
        <f t="shared" si="41"/>
        <v>0.40000000013969839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1294822.9099999999</v>
      </c>
      <c r="D1257" s="2">
        <f>BILANCA!E253</f>
        <v>1268154.69</v>
      </c>
      <c r="E1257" s="2">
        <v>0</v>
      </c>
      <c r="F1257" s="2">
        <v>0</v>
      </c>
      <c r="G1257" s="3">
        <f t="shared" si="38"/>
        <v>946289.67562999995</v>
      </c>
      <c r="H1257" s="3">
        <f t="shared" si="41"/>
        <v>0.40000000013969839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2076.1999999999998</v>
      </c>
      <c r="D1259" s="2">
        <f>BILANCA!E255</f>
        <v>-41524.520000000004</v>
      </c>
      <c r="E1259" s="2">
        <v>0</v>
      </c>
      <c r="F1259" s="2">
        <v>0</v>
      </c>
      <c r="G1259" s="3">
        <f t="shared" si="38"/>
        <v>-20162.237160000001</v>
      </c>
      <c r="H1259" s="3">
        <f t="shared" si="41"/>
        <v>0.67999999999574356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3306.67</v>
      </c>
      <c r="D1260" s="2">
        <f>BILANCA!E256</f>
        <v>0</v>
      </c>
      <c r="E1260" s="2">
        <v>0</v>
      </c>
      <c r="F1260" s="2">
        <v>0</v>
      </c>
      <c r="G1260" s="3">
        <f t="shared" si="38"/>
        <v>826.66750000000002</v>
      </c>
      <c r="H1260" s="3">
        <f t="shared" si="41"/>
        <v>0.32999999999992724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3306.67</v>
      </c>
      <c r="D1261" s="2">
        <f>BILANCA!E257</f>
        <v>0</v>
      </c>
      <c r="E1261" s="2">
        <v>0</v>
      </c>
      <c r="F1261" s="2">
        <v>0</v>
      </c>
      <c r="G1261" s="3">
        <f t="shared" si="38"/>
        <v>829.97417000000007</v>
      </c>
      <c r="H1261" s="3">
        <f t="shared" si="41"/>
        <v>0.32999999999992724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1230.47</v>
      </c>
      <c r="D1264" s="2">
        <f>BILANCA!E260</f>
        <v>41524.520000000004</v>
      </c>
      <c r="E1264" s="2">
        <v>0</v>
      </c>
      <c r="F1264" s="2">
        <v>0</v>
      </c>
      <c r="G1264" s="3">
        <f t="shared" si="38"/>
        <v>21406.99554</v>
      </c>
      <c r="H1264" s="3">
        <f t="shared" si="41"/>
        <v>0.94999999999595275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39937.160000000003</v>
      </c>
      <c r="E1265" s="2">
        <v>0</v>
      </c>
      <c r="F1265" s="2">
        <v>0</v>
      </c>
      <c r="G1265" s="3">
        <f t="shared" si="38"/>
        <v>20367.9516</v>
      </c>
      <c r="H1265" s="3">
        <f t="shared" si="41"/>
        <v>0.16000000000349246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1230.47</v>
      </c>
      <c r="D1266" s="2">
        <f>BILANCA!E262</f>
        <v>1587.36</v>
      </c>
      <c r="E1266" s="2">
        <v>0</v>
      </c>
      <c r="F1266" s="2">
        <v>0</v>
      </c>
      <c r="G1266" s="3">
        <f t="shared" si="38"/>
        <v>1127.7286399999998</v>
      </c>
      <c r="H1266" s="3">
        <f t="shared" si="41"/>
        <v>0.82999999999992724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21.11</v>
      </c>
      <c r="D1278" s="2">
        <f>BILANCA!E274</f>
        <v>47201.73</v>
      </c>
      <c r="E1278" s="2">
        <v>0</v>
      </c>
      <c r="F1278" s="2">
        <v>0</v>
      </c>
      <c r="G1278" s="3">
        <f t="shared" si="38"/>
        <v>25305.784760000006</v>
      </c>
      <c r="H1278" s="3">
        <f t="shared" si="41"/>
        <v>0.37999999999679801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21.11</v>
      </c>
      <c r="D1281" s="2">
        <f>BILANCA!E277</f>
        <v>47172.87</v>
      </c>
      <c r="E1281" s="2">
        <v>0</v>
      </c>
      <c r="F1281" s="2">
        <v>0</v>
      </c>
      <c r="G1281" s="3">
        <f t="shared" si="48"/>
        <v>25573.416350000003</v>
      </c>
      <c r="H1281" s="3">
        <f t="shared" si="49"/>
        <v>0.23999999999738009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21.11</v>
      </c>
      <c r="D1287" s="2">
        <f>BILANCA!E283</f>
        <v>47172.87</v>
      </c>
      <c r="E1287" s="2">
        <v>0</v>
      </c>
      <c r="F1287" s="2">
        <v>0</v>
      </c>
      <c r="G1287" s="3">
        <f t="shared" si="48"/>
        <v>26139.617450000005</v>
      </c>
      <c r="H1287" s="3">
        <f t="shared" si="49"/>
        <v>0.23999999999738009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28.86</v>
      </c>
      <c r="E1292" s="2">
        <v>0</v>
      </c>
      <c r="F1292" s="2">
        <v>0</v>
      </c>
      <c r="G1292" s="3">
        <f t="shared" si="48"/>
        <v>16.27704</v>
      </c>
      <c r="H1292" s="3">
        <f t="shared" si="49"/>
        <v>0.14000000000000057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39284.089999999997</v>
      </c>
      <c r="D1301" s="2">
        <f>BILANCA!E297</f>
        <v>39284.089999999997</v>
      </c>
      <c r="E1301" s="2">
        <v>0</v>
      </c>
      <c r="F1301" s="2">
        <v>0</v>
      </c>
      <c r="G1301" s="3">
        <f t="shared" si="38"/>
        <v>34295.010569999999</v>
      </c>
      <c r="H1301" s="3">
        <f t="shared" si="41"/>
        <v>0.17999999999301508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39284.089999999997</v>
      </c>
      <c r="D1302" s="2">
        <f>BILANCA!E298</f>
        <v>39284.089999999997</v>
      </c>
      <c r="E1302" s="2">
        <v>0</v>
      </c>
      <c r="F1302" s="2">
        <v>0</v>
      </c>
      <c r="G1302" s="3">
        <f t="shared" si="38"/>
        <v>34412.862839999994</v>
      </c>
      <c r="H1302" s="3">
        <f t="shared" si="41"/>
        <v>0.17999999999301508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9431.25</v>
      </c>
      <c r="D1305" s="2">
        <f>BILANCA!E302</f>
        <v>783.36</v>
      </c>
      <c r="E1305" s="2">
        <v>0</v>
      </c>
      <c r="F1305" s="2">
        <v>0</v>
      </c>
      <c r="G1305" s="3">
        <f t="shared" si="38"/>
        <v>3244.4011500000001</v>
      </c>
      <c r="H1305" s="3">
        <f t="shared" si="41"/>
        <v>0.61000000000001364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60965.13</v>
      </c>
      <c r="E1306" s="2">
        <v>0</v>
      </c>
      <c r="F1306" s="2">
        <v>0</v>
      </c>
      <c r="G1306" s="3">
        <f t="shared" si="38"/>
        <v>36091.356959999997</v>
      </c>
      <c r="H1306" s="3">
        <f t="shared" si="41"/>
        <v>0.12999999999738066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1231.99</v>
      </c>
      <c r="D1311" s="2">
        <f>BILANCA!E308</f>
        <v>3221.19</v>
      </c>
      <c r="E1311" s="2">
        <v>0</v>
      </c>
      <c r="F1311" s="2">
        <v>0</v>
      </c>
      <c r="G1311" s="3">
        <f t="shared" si="52"/>
        <v>2309.9853699999999</v>
      </c>
      <c r="H1311" s="3">
        <f t="shared" si="41"/>
        <v>0.20000000000004547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9410.14</v>
      </c>
      <c r="D1338" s="2">
        <f>BILANCA!E335</f>
        <v>14546.76</v>
      </c>
      <c r="E1338" s="2">
        <v>0</v>
      </c>
      <c r="F1338" s="2">
        <v>0</v>
      </c>
      <c r="G1338" s="3">
        <f t="shared" si="52"/>
        <v>12629.200480000001</v>
      </c>
      <c r="H1338" s="3">
        <f t="shared" si="41"/>
        <v>0.37999999999919964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5881.83</v>
      </c>
      <c r="D1339" s="2">
        <f>BILANCA!E336</f>
        <v>724.5</v>
      </c>
      <c r="E1339" s="2">
        <v>0</v>
      </c>
      <c r="F1339" s="2">
        <v>0</v>
      </c>
      <c r="G1339" s="3">
        <f t="shared" si="52"/>
        <v>2411.8430699999999</v>
      </c>
      <c r="H1339" s="3">
        <f t="shared" si="41"/>
        <v>0.67000000000007276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45345.29</v>
      </c>
      <c r="D1340" s="2">
        <f>BILANCA!E337</f>
        <v>55875.82</v>
      </c>
      <c r="E1340" s="2">
        <v>0</v>
      </c>
      <c r="F1340" s="2">
        <v>0</v>
      </c>
      <c r="G1340" s="3">
        <f t="shared" si="52"/>
        <v>51841.986900000004</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387.33</v>
      </c>
      <c r="D1341" s="2">
        <f>BILANCA!E338</f>
        <v>0</v>
      </c>
      <c r="E1341" s="2">
        <v>0</v>
      </c>
      <c r="F1341" s="2">
        <v>0</v>
      </c>
      <c r="G1341" s="3">
        <f t="shared" si="52"/>
        <v>128.20623000000001</v>
      </c>
      <c r="H1341" s="3">
        <f t="shared" si="41"/>
        <v>0.32999999999998408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462.36</v>
      </c>
      <c r="E1342" s="2">
        <v>0</v>
      </c>
      <c r="F1342" s="2">
        <v>0</v>
      </c>
      <c r="G1342" s="3">
        <f t="shared" si="52"/>
        <v>307.00704000000002</v>
      </c>
      <c r="H1342" s="3">
        <f t="shared" si="41"/>
        <v>0.36000000000001364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2225.73</v>
      </c>
      <c r="E1383" s="2">
        <v>0</v>
      </c>
      <c r="F1383" s="2">
        <v>0</v>
      </c>
      <c r="G1383" s="3">
        <f t="shared" si="59"/>
        <v>1660.3945799999999</v>
      </c>
      <c r="H1383" s="3">
        <f t="shared" si="60"/>
        <v>0.26999999999998181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39284.089999999997</v>
      </c>
      <c r="D1390" s="2">
        <f>BILANCA!E387</f>
        <v>39284.089999999997</v>
      </c>
      <c r="E1390" s="2">
        <v>0</v>
      </c>
      <c r="F1390" s="2">
        <v>0</v>
      </c>
      <c r="G1390" s="3">
        <f t="shared" ref="G1390:G1399" si="61">B1390/1000*C1390+B1390/500*D1390</f>
        <v>44783.862599999993</v>
      </c>
      <c r="H1390" s="3">
        <f t="shared" ref="H1390:H1399" si="62">ABS(C1390-ROUND(C1390,0))+ABS(D1390-ROUND(D1390,0))</f>
        <v>0.17999999999301508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615292.88</v>
      </c>
      <c r="D1510" s="2">
        <f>'RAS-funkcijski'!E114</f>
        <v>701627.5</v>
      </c>
      <c r="E1510" s="2">
        <v>0</v>
      </c>
      <c r="F1510" s="2">
        <v>0</v>
      </c>
      <c r="G1510" s="3">
        <f t="shared" si="52"/>
        <v>222040.26679999998</v>
      </c>
      <c r="H1510" s="3">
        <f t="shared" si="63"/>
        <v>0.61999999999534339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615292.88</v>
      </c>
      <c r="D1514" s="2">
        <f>'RAS-funkcijski'!E118</f>
        <v>701627.5</v>
      </c>
      <c r="E1514" s="2">
        <v>0</v>
      </c>
      <c r="F1514" s="2">
        <v>0</v>
      </c>
      <c r="G1514" s="3">
        <f t="shared" si="52"/>
        <v>230114.45832000001</v>
      </c>
      <c r="H1514" s="3">
        <f t="shared" si="63"/>
        <v>0.61999999999534339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615292.88</v>
      </c>
      <c r="D1516" s="2">
        <f>'RAS-funkcijski'!E120</f>
        <v>701627.5</v>
      </c>
      <c r="E1516" s="2">
        <v>0</v>
      </c>
      <c r="F1516" s="2">
        <v>0</v>
      </c>
      <c r="G1516" s="3">
        <f t="shared" si="52"/>
        <v>234151.55408000003</v>
      </c>
      <c r="H1516" s="3">
        <f t="shared" si="63"/>
        <v>0.61999999999534339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615292.88</v>
      </c>
      <c r="D1537" s="14">
        <f>'RAS-funkcijski'!E141</f>
        <v>701627.5</v>
      </c>
      <c r="E1537" s="14">
        <v>0</v>
      </c>
      <c r="F1537" s="14">
        <v>0</v>
      </c>
      <c r="G1537" s="15">
        <f t="shared" si="52"/>
        <v>276541.05956000002</v>
      </c>
      <c r="H1537" s="15">
        <f t="shared" si="63"/>
        <v>0.61999999999534339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30116.29</v>
      </c>
      <c r="E1538" s="7">
        <v>0</v>
      </c>
      <c r="F1538" s="7">
        <v>0</v>
      </c>
      <c r="G1538" s="8">
        <f t="shared" si="52"/>
        <v>60.232580000000006</v>
      </c>
      <c r="H1538" s="8">
        <f t="shared" si="63"/>
        <v>0.29000000000087311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30116.29</v>
      </c>
      <c r="E1539" s="2">
        <v>0</v>
      </c>
      <c r="F1539" s="2">
        <v>0</v>
      </c>
      <c r="G1539" s="3">
        <f t="shared" si="52"/>
        <v>120.46516000000001</v>
      </c>
      <c r="H1539" s="3">
        <f t="shared" si="63"/>
        <v>0.29000000000087311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30116.29</v>
      </c>
      <c r="E1540" s="2">
        <v>0</v>
      </c>
      <c r="F1540" s="2">
        <v>0</v>
      </c>
      <c r="G1540" s="3">
        <f t="shared" si="52"/>
        <v>180.69774000000001</v>
      </c>
      <c r="H1540" s="3">
        <f t="shared" si="63"/>
        <v>0.29000000000087311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30116.29</v>
      </c>
      <c r="E1541" s="2">
        <v>0</v>
      </c>
      <c r="F1541" s="2">
        <v>0</v>
      </c>
      <c r="G1541" s="3">
        <f t="shared" si="52"/>
        <v>240.93032000000002</v>
      </c>
      <c r="H1541" s="3">
        <f t="shared" si="63"/>
        <v>0.29000000000087311</v>
      </c>
      <c r="I1541" s="11">
        <f t="shared" ref="I1541:I1546" si="64">G1541*H1541</f>
        <v>69.869792800210362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51614.45</v>
      </c>
      <c r="D1582" s="7"/>
      <c r="E1582" s="7">
        <v>0</v>
      </c>
      <c r="F1582" s="7">
        <v>0</v>
      </c>
      <c r="G1582" s="8">
        <f t="shared" ref="G1582:G1686" si="70">B1582/1000*C1582</f>
        <v>51.614449999999998</v>
      </c>
      <c r="H1582" s="8">
        <f t="shared" ref="H1582:H1686" si="71">ABS(C1582-ROUND(C1582,0))</f>
        <v>0.44999999999708962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59288.41</v>
      </c>
      <c r="D1583" s="2">
        <v>0</v>
      </c>
      <c r="E1583" s="2">
        <v>0</v>
      </c>
      <c r="F1583" s="2">
        <v>0</v>
      </c>
      <c r="G1583" s="3">
        <f t="shared" si="70"/>
        <v>118.57682000000001</v>
      </c>
      <c r="H1583" s="3">
        <f t="shared" si="71"/>
        <v>0.41000000000349246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56600.32</v>
      </c>
      <c r="D1585" s="2">
        <v>0</v>
      </c>
      <c r="E1585" s="2">
        <v>0</v>
      </c>
      <c r="F1585" s="2">
        <v>0</v>
      </c>
      <c r="G1585" s="3">
        <f t="shared" si="70"/>
        <v>226.40128000000001</v>
      </c>
      <c r="H1585" s="3">
        <f t="shared" si="71"/>
        <v>0.31999999999970896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49296.5</v>
      </c>
      <c r="D1586" s="2">
        <v>0</v>
      </c>
      <c r="E1586" s="2">
        <v>0</v>
      </c>
      <c r="F1586" s="2">
        <v>0</v>
      </c>
      <c r="G1586" s="3">
        <f t="shared" si="70"/>
        <v>246.48250000000002</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7303.82</v>
      </c>
      <c r="D1587" s="2">
        <v>0</v>
      </c>
      <c r="E1587" s="2">
        <v>0</v>
      </c>
      <c r="F1587" s="2">
        <v>0</v>
      </c>
      <c r="G1587" s="3">
        <f t="shared" si="70"/>
        <v>43.822919999999996</v>
      </c>
      <c r="H1587" s="3">
        <f t="shared" si="71"/>
        <v>0.18000000000029104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462.36</v>
      </c>
      <c r="D1594" s="2">
        <v>0</v>
      </c>
      <c r="E1594" s="2">
        <v>0</v>
      </c>
      <c r="F1594" s="2">
        <v>0</v>
      </c>
      <c r="G1594" s="3">
        <f t="shared" si="70"/>
        <v>6.0106799999999998</v>
      </c>
      <c r="H1594" s="3">
        <f t="shared" si="71"/>
        <v>0.36000000000001364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2225.73</v>
      </c>
      <c r="D1601" s="2">
        <v>0</v>
      </c>
      <c r="E1601" s="2">
        <v>0</v>
      </c>
      <c r="F1601" s="2">
        <v>0</v>
      </c>
      <c r="G1601" s="3">
        <f>B1601/1000*C1601</f>
        <v>44.514600000000002</v>
      </c>
      <c r="H1601" s="3">
        <f>ABS(C1601-ROUND(C1601,0))</f>
        <v>0.26999999999998181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51614.450000000004</v>
      </c>
      <c r="D1602" s="2">
        <v>0</v>
      </c>
      <c r="E1602" s="2">
        <v>0</v>
      </c>
      <c r="F1602" s="2">
        <v>0</v>
      </c>
      <c r="G1602" s="3">
        <f t="shared" si="70"/>
        <v>1083.9034500000002</v>
      </c>
      <c r="H1602" s="3">
        <f t="shared" si="71"/>
        <v>0.45000000000436557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51227.12</v>
      </c>
      <c r="D1604" s="2">
        <v>0</v>
      </c>
      <c r="E1604" s="2">
        <v>0</v>
      </c>
      <c r="F1604" s="2">
        <v>0</v>
      </c>
      <c r="G1604" s="3">
        <f t="shared" si="70"/>
        <v>1178.2237600000001</v>
      </c>
      <c r="H1604" s="3">
        <f t="shared" si="71"/>
        <v>0.12000000000261934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45015.87</v>
      </c>
      <c r="D1605" s="2">
        <v>0</v>
      </c>
      <c r="E1605" s="2">
        <v>0</v>
      </c>
      <c r="F1605" s="2">
        <v>0</v>
      </c>
      <c r="G1605" s="3">
        <f t="shared" si="70"/>
        <v>1080.3808800000002</v>
      </c>
      <c r="H1605" s="3">
        <f t="shared" si="71"/>
        <v>0.12999999999738066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5841.87</v>
      </c>
      <c r="D1606" s="2">
        <v>0</v>
      </c>
      <c r="E1606" s="2">
        <v>0</v>
      </c>
      <c r="F1606" s="2">
        <v>0</v>
      </c>
      <c r="G1606" s="3">
        <f t="shared" si="70"/>
        <v>146.04675</v>
      </c>
      <c r="H1606" s="3">
        <f t="shared" si="71"/>
        <v>0.13000000000010914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369.38</v>
      </c>
      <c r="D1612" s="2">
        <v>0</v>
      </c>
      <c r="E1612" s="2">
        <v>0</v>
      </c>
      <c r="F1612" s="2">
        <v>0</v>
      </c>
      <c r="G1612" s="3">
        <f t="shared" si="70"/>
        <v>11.45078</v>
      </c>
      <c r="H1612" s="3">
        <f t="shared" si="71"/>
        <v>0.37999999999999545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387.33</v>
      </c>
      <c r="D1613" s="2">
        <v>0</v>
      </c>
      <c r="E1613" s="2">
        <v>0</v>
      </c>
      <c r="F1613" s="2">
        <v>0</v>
      </c>
      <c r="G1613" s="3">
        <f t="shared" si="70"/>
        <v>12.39456</v>
      </c>
      <c r="H1613" s="3">
        <f t="shared" si="71"/>
        <v>0.32999999999998408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59288.409999999996</v>
      </c>
      <c r="D1621" s="2">
        <v>0</v>
      </c>
      <c r="E1621" s="2">
        <v>0</v>
      </c>
      <c r="F1621" s="2">
        <v>0</v>
      </c>
      <c r="G1621" s="3">
        <f t="shared" si="70"/>
        <v>2371.5364</v>
      </c>
      <c r="H1621" s="3">
        <f t="shared" si="71"/>
        <v>0.4099999999962165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2950.23</v>
      </c>
      <c r="D1622" s="2">
        <v>0</v>
      </c>
      <c r="E1622" s="2">
        <v>0</v>
      </c>
      <c r="F1622" s="2">
        <v>0</v>
      </c>
      <c r="G1622" s="3">
        <f t="shared" si="70"/>
        <v>120.95943000000001</v>
      </c>
      <c r="H1622" s="3">
        <f t="shared" si="71"/>
        <v>0.23000000000001819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724.5</v>
      </c>
      <c r="D1628" s="2">
        <v>0</v>
      </c>
      <c r="E1628" s="2">
        <v>0</v>
      </c>
      <c r="F1628" s="2">
        <v>0</v>
      </c>
      <c r="G1628" s="3">
        <f t="shared" si="70"/>
        <v>34.051499999999997</v>
      </c>
      <c r="H1628" s="3">
        <f t="shared" si="71"/>
        <v>0.5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724.5</v>
      </c>
      <c r="D1629" s="2">
        <v>0</v>
      </c>
      <c r="E1629" s="2">
        <v>0</v>
      </c>
      <c r="F1629" s="2">
        <v>0</v>
      </c>
      <c r="G1629" s="3">
        <f t="shared" si="70"/>
        <v>34.776000000000003</v>
      </c>
      <c r="H1629" s="3">
        <f t="shared" si="71"/>
        <v>0.5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724.5</v>
      </c>
      <c r="D1630" s="2">
        <v>0</v>
      </c>
      <c r="E1630" s="2">
        <v>0</v>
      </c>
      <c r="F1630" s="2">
        <v>0</v>
      </c>
      <c r="G1630" s="3">
        <f t="shared" si="70"/>
        <v>35.500500000000002</v>
      </c>
      <c r="H1630" s="3">
        <f t="shared" si="71"/>
        <v>0.5</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2225.73</v>
      </c>
      <c r="D1680" s="2">
        <v>0</v>
      </c>
      <c r="E1680" s="2">
        <v>0</v>
      </c>
      <c r="F1680" s="2">
        <v>0</v>
      </c>
      <c r="G1680" s="3">
        <f>B1680/1000*C1680</f>
        <v>220.34727000000001</v>
      </c>
      <c r="H1680" s="3">
        <f>ABS(C1680-ROUND(C1680,0))</f>
        <v>0.26999999999998181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56338.18</v>
      </c>
      <c r="D1681" s="2">
        <v>0</v>
      </c>
      <c r="E1681" s="2">
        <v>0</v>
      </c>
      <c r="F1681" s="2">
        <v>0</v>
      </c>
      <c r="G1681" s="3">
        <f t="shared" si="70"/>
        <v>5633.8180000000002</v>
      </c>
      <c r="H1681" s="3">
        <f t="shared" si="71"/>
        <v>0.18000000000029104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55875.82</v>
      </c>
      <c r="D1683" s="2">
        <v>0</v>
      </c>
      <c r="E1683" s="2">
        <v>0</v>
      </c>
      <c r="F1683" s="2">
        <v>0</v>
      </c>
      <c r="G1683" s="3">
        <f t="shared" si="70"/>
        <v>5699.3336399999998</v>
      </c>
      <c r="H1683" s="3">
        <f t="shared" si="71"/>
        <v>0.18000000000029104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462.36</v>
      </c>
      <c r="D1684" s="2">
        <v>0</v>
      </c>
      <c r="E1684" s="2">
        <v>0</v>
      </c>
      <c r="F1684" s="2">
        <v>0</v>
      </c>
      <c r="G1684" s="3">
        <f t="shared" si="70"/>
        <v>47.623080000000002</v>
      </c>
      <c r="H1684" s="3">
        <f t="shared" si="71"/>
        <v>0.36000000000001364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17579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17579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604591.77</v>
      </c>
      <c r="I17" s="275">
        <f>'PR-RAS'!E6</f>
        <v>658026.78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611958.64</v>
      </c>
      <c r="I18" s="275">
        <f>'PR-RAS'!E152</f>
        <v>698179.43000000017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2076.2000000000135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41524.520000000091</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1294822.9099999999</v>
      </c>
      <c r="I22" s="275">
        <f>BILANCA!E7</f>
        <v>1268154.6899999995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53715.82</v>
      </c>
      <c r="I23" s="275">
        <f>BILANCA!E69</f>
        <v>64969.680000000008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51618.51</v>
      </c>
      <c r="I24" s="275">
        <f>BILANCA!E177</f>
        <v>59292.47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1296920.22</v>
      </c>
      <c r="I25" s="275">
        <f>BILANCA!E251</f>
        <v>1273831.8999999999</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615292.88</v>
      </c>
      <c r="I30" s="275">
        <f>'RAS-funkcijski'!E114</f>
        <v>701627.5</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615292.88</v>
      </c>
      <c r="I31" s="275">
        <f>'RAS-funkcijski'!E141</f>
        <v>701627.5</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30116.29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51614.45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59288.409999999996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2950.23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56338.18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1" zoomScaleNormal="100" workbookViewId="0">
      <selection activeCell="E292" sqref="E29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604591.77</v>
      </c>
      <c r="E6" s="60">
        <f>E7+E43+E49+E82+E106+E125+E134+E140</f>
        <v>658026.78</v>
      </c>
      <c r="F6" s="45">
        <f t="shared" ref="F6:F132" si="0">IF(D6&lt;&gt;0,IF(E6/D6&gt;=100,"&gt;&gt;100",E6/D6*100),"-")</f>
        <v>108.83819672239336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520488.87</v>
      </c>
      <c r="E49" s="60">
        <f>E50+E53+E58+E61+E64+E68+E71+E74+E77</f>
        <v>554359.5</v>
      </c>
      <c r="F49" s="45">
        <f t="shared" si="0"/>
        <v>106.5074647993914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514872.27</v>
      </c>
      <c r="E68" s="60">
        <f t="shared" si="11"/>
        <v>542359.5</v>
      </c>
      <c r="F68" s="45">
        <f t="shared" si="0"/>
        <v>105.33865030253038</v>
      </c>
    </row>
    <row r="69" spans="1:6" ht="12.75" customHeight="1" x14ac:dyDescent="0.2">
      <c r="A69" s="63" t="s">
        <v>141</v>
      </c>
      <c r="B69" s="64" t="s">
        <v>142</v>
      </c>
      <c r="C69" s="247" t="s">
        <v>141</v>
      </c>
      <c r="D69" s="194">
        <v>514492.27</v>
      </c>
      <c r="E69" s="194">
        <v>541979.5</v>
      </c>
      <c r="F69" s="45">
        <f t="shared" si="0"/>
        <v>105.34259338823497</v>
      </c>
    </row>
    <row r="70" spans="1:6" ht="24" x14ac:dyDescent="0.2">
      <c r="A70" s="63" t="s">
        <v>143</v>
      </c>
      <c r="B70" s="64" t="s">
        <v>144</v>
      </c>
      <c r="C70" s="247" t="s">
        <v>143</v>
      </c>
      <c r="D70" s="194">
        <v>380</v>
      </c>
      <c r="E70" s="194">
        <v>380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5616.6</v>
      </c>
      <c r="E74" s="60">
        <f t="shared" si="13"/>
        <v>12000</v>
      </c>
      <c r="F74" s="45">
        <f t="shared" si="0"/>
        <v>213.65238756543104</v>
      </c>
    </row>
    <row r="75" spans="1:6" ht="12.75" customHeight="1" x14ac:dyDescent="0.2">
      <c r="A75" s="63" t="s">
        <v>153</v>
      </c>
      <c r="B75" s="65" t="s">
        <v>154</v>
      </c>
      <c r="C75" s="247" t="s">
        <v>153</v>
      </c>
      <c r="D75" s="194">
        <v>5616.6</v>
      </c>
      <c r="E75" s="194">
        <v>12000</v>
      </c>
      <c r="F75" s="45">
        <f t="shared" si="0"/>
        <v>213.65238756543104</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6063.73</v>
      </c>
      <c r="E106" s="60">
        <f>E107+E112+E120+E124</f>
        <v>3172.76</v>
      </c>
      <c r="F106" s="45">
        <f t="shared" si="0"/>
        <v>52.323569815938384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6063.73</v>
      </c>
      <c r="E112" s="60">
        <f t="shared" si="20"/>
        <v>3172.76</v>
      </c>
      <c r="F112" s="45">
        <f t="shared" si="0"/>
        <v>52.323569815938384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6063.73</v>
      </c>
      <c r="E117" s="194">
        <v>3172.76</v>
      </c>
      <c r="F117" s="45">
        <f t="shared" si="0"/>
        <v>52.323569815938384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2160.2399999999998</v>
      </c>
      <c r="E125" s="60">
        <f t="shared" si="22"/>
        <v>6981.2</v>
      </c>
      <c r="F125" s="45">
        <f t="shared" si="0"/>
        <v>323.16779617079584</v>
      </c>
    </row>
    <row r="126" spans="1:6" ht="12.75" customHeight="1" x14ac:dyDescent="0.2">
      <c r="A126" s="63">
        <v>661</v>
      </c>
      <c r="B126" s="65" t="s">
        <v>255</v>
      </c>
      <c r="C126" s="247" t="s">
        <v>256</v>
      </c>
      <c r="D126" s="60">
        <f t="shared" ref="D126:E126" si="23">SUM(D127:D128)</f>
        <v>1640.24</v>
      </c>
      <c r="E126" s="60">
        <f t="shared" si="23"/>
        <v>6501.2</v>
      </c>
      <c r="F126" s="45">
        <f t="shared" si="0"/>
        <v>396.35663073696531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1640.24</v>
      </c>
      <c r="E128" s="194">
        <v>6501.2</v>
      </c>
      <c r="F128" s="45">
        <f t="shared" si="0"/>
        <v>396.35663073696531</v>
      </c>
    </row>
    <row r="129" spans="1:6" ht="36" x14ac:dyDescent="0.2">
      <c r="A129" s="63">
        <v>663</v>
      </c>
      <c r="B129" s="182" t="s">
        <v>261</v>
      </c>
      <c r="C129" s="247" t="s">
        <v>262</v>
      </c>
      <c r="D129" s="60">
        <f t="shared" ref="D129:E129" si="24">SUM(D130:D133)</f>
        <v>520</v>
      </c>
      <c r="E129" s="60">
        <f t="shared" si="24"/>
        <v>480</v>
      </c>
      <c r="F129" s="45">
        <f t="shared" si="0"/>
        <v>92.307692307692307</v>
      </c>
    </row>
    <row r="130" spans="1:6" ht="12.75" customHeight="1" x14ac:dyDescent="0.2">
      <c r="A130" s="63">
        <v>6631</v>
      </c>
      <c r="B130" s="65" t="s">
        <v>263</v>
      </c>
      <c r="C130" s="247" t="s">
        <v>264</v>
      </c>
      <c r="D130" s="194">
        <v>520</v>
      </c>
      <c r="E130" s="194">
        <v>480</v>
      </c>
      <c r="F130" s="45">
        <f t="shared" si="0"/>
        <v>92.307692307692307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75878.930000000008</v>
      </c>
      <c r="E134" s="60">
        <f t="shared" si="25"/>
        <v>93513.32</v>
      </c>
      <c r="F134" s="45">
        <f t="shared" ref="F134:F229" si="26">IF(D134&lt;&gt;0,IF(E134/D134&gt;=100,"&gt;&gt;100",E134/D134*100),"-")</f>
        <v>123.24016693435186</v>
      </c>
    </row>
    <row r="135" spans="1:6" ht="24" x14ac:dyDescent="0.2">
      <c r="A135" s="63">
        <v>671</v>
      </c>
      <c r="B135" s="182" t="s">
        <v>273</v>
      </c>
      <c r="C135" s="247" t="s">
        <v>274</v>
      </c>
      <c r="D135" s="60">
        <f t="shared" ref="D135:E135" si="27">SUM(D136:D138)</f>
        <v>75878.930000000008</v>
      </c>
      <c r="E135" s="60">
        <f t="shared" si="27"/>
        <v>93513.32</v>
      </c>
      <c r="F135" s="45">
        <f t="shared" si="26"/>
        <v>123.24016693435186</v>
      </c>
    </row>
    <row r="136" spans="1:6" ht="12.75" customHeight="1" x14ac:dyDescent="0.2">
      <c r="A136" s="63">
        <v>6711</v>
      </c>
      <c r="B136" s="65" t="s">
        <v>275</v>
      </c>
      <c r="C136" s="247" t="s">
        <v>276</v>
      </c>
      <c r="D136" s="194">
        <v>74526.16</v>
      </c>
      <c r="E136" s="194">
        <v>92112.61</v>
      </c>
      <c r="F136" s="45">
        <f t="shared" si="26"/>
        <v>123.59768704036273</v>
      </c>
    </row>
    <row r="137" spans="1:6" ht="24" x14ac:dyDescent="0.2">
      <c r="A137" s="63">
        <v>6712</v>
      </c>
      <c r="B137" s="182" t="s">
        <v>277</v>
      </c>
      <c r="C137" s="247" t="s">
        <v>278</v>
      </c>
      <c r="D137" s="194">
        <v>1352.77</v>
      </c>
      <c r="E137" s="194">
        <v>1400.71</v>
      </c>
      <c r="F137" s="45">
        <f t="shared" si="26"/>
        <v>103.54383967710699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611958.64</v>
      </c>
      <c r="E152" s="60">
        <f>E153+E164+E202+E221+E230+E262+E273</f>
        <v>698179.43000000017</v>
      </c>
      <c r="F152" s="45">
        <f t="shared" si="26"/>
        <v>114.08931655904068</v>
      </c>
    </row>
    <row r="153" spans="1:6" ht="12.75" customHeight="1" x14ac:dyDescent="0.2">
      <c r="A153" s="63">
        <v>31</v>
      </c>
      <c r="B153" s="64" t="s">
        <v>308</v>
      </c>
      <c r="C153" s="247" t="s">
        <v>3</v>
      </c>
      <c r="D153" s="60">
        <f t="shared" ref="D153:E153" si="30">D154+D159+D160</f>
        <v>517196.80000000005</v>
      </c>
      <c r="E153" s="60">
        <f t="shared" si="30"/>
        <v>602599.84000000008</v>
      </c>
      <c r="F153" s="45">
        <f t="shared" si="26"/>
        <v>116.51267757263773</v>
      </c>
    </row>
    <row r="154" spans="1:6" ht="12.75" customHeight="1" x14ac:dyDescent="0.2">
      <c r="A154" s="63">
        <v>311</v>
      </c>
      <c r="B154" s="64" t="s">
        <v>309</v>
      </c>
      <c r="C154" s="247" t="s">
        <v>310</v>
      </c>
      <c r="D154" s="60">
        <f t="shared" ref="D154:E154" si="31">SUM(D155:D158)</f>
        <v>427746.72000000003</v>
      </c>
      <c r="E154" s="60">
        <f t="shared" si="31"/>
        <v>494698.42000000004</v>
      </c>
      <c r="F154" s="45">
        <f t="shared" si="26"/>
        <v>115.65218314239792</v>
      </c>
    </row>
    <row r="155" spans="1:6" ht="12.75" customHeight="1" x14ac:dyDescent="0.2">
      <c r="A155" s="63">
        <v>3111</v>
      </c>
      <c r="B155" s="64" t="s">
        <v>311</v>
      </c>
      <c r="C155" s="247" t="s">
        <v>312</v>
      </c>
      <c r="D155" s="194">
        <v>424644.53</v>
      </c>
      <c r="E155" s="194">
        <v>491503.39</v>
      </c>
      <c r="F155" s="45">
        <f t="shared" si="26"/>
        <v>115.7446653086524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3102.19</v>
      </c>
      <c r="E157" s="194">
        <v>3195.03</v>
      </c>
      <c r="F157" s="45">
        <f t="shared" si="26"/>
        <v>102.99272449463122</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18568.23</v>
      </c>
      <c r="E159" s="194">
        <v>25562.82</v>
      </c>
      <c r="F159" s="45">
        <f t="shared" si="26"/>
        <v>137.66966479842182</v>
      </c>
    </row>
    <row r="160" spans="1:6" ht="12.75" customHeight="1" x14ac:dyDescent="0.2">
      <c r="A160" s="63">
        <v>313</v>
      </c>
      <c r="B160" s="65" t="s">
        <v>321</v>
      </c>
      <c r="C160" s="247" t="s">
        <v>322</v>
      </c>
      <c r="D160" s="60">
        <f t="shared" ref="D160:E160" si="32">SUM(D161:D163)</f>
        <v>70881.850000000006</v>
      </c>
      <c r="E160" s="60">
        <f t="shared" si="32"/>
        <v>82338.600000000006</v>
      </c>
      <c r="F160" s="45">
        <f t="shared" si="26"/>
        <v>116.16316447722512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70881.850000000006</v>
      </c>
      <c r="E162" s="194">
        <v>82338.600000000006</v>
      </c>
      <c r="F162" s="45">
        <f t="shared" si="26"/>
        <v>116.16316447722512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94519.08</v>
      </c>
      <c r="E164" s="60">
        <f>E165+E170+E178+E188+E189+E194</f>
        <v>95344.659999999989</v>
      </c>
      <c r="F164" s="45">
        <f t="shared" si="26"/>
        <v>100.87345327525404</v>
      </c>
    </row>
    <row r="165" spans="1:6" ht="12.75" customHeight="1" x14ac:dyDescent="0.2">
      <c r="A165" s="63">
        <v>321</v>
      </c>
      <c r="B165" s="64" t="s">
        <v>331</v>
      </c>
      <c r="C165" s="247" t="s">
        <v>332</v>
      </c>
      <c r="D165" s="60">
        <f t="shared" ref="D165:E165" si="33">SUM(D166:D169)</f>
        <v>33426.39</v>
      </c>
      <c r="E165" s="60">
        <f t="shared" si="33"/>
        <v>33873.229999999996</v>
      </c>
      <c r="F165" s="45">
        <f t="shared" si="26"/>
        <v>101.33678808869277</v>
      </c>
    </row>
    <row r="166" spans="1:6" ht="12.75" customHeight="1" x14ac:dyDescent="0.2">
      <c r="A166" s="63">
        <v>3211</v>
      </c>
      <c r="B166" s="64" t="s">
        <v>333</v>
      </c>
      <c r="C166" s="247" t="s">
        <v>334</v>
      </c>
      <c r="D166" s="194">
        <v>3156.09</v>
      </c>
      <c r="E166" s="194">
        <v>4350.3500000000004</v>
      </c>
      <c r="F166" s="45">
        <f t="shared" si="26"/>
        <v>137.83985881264476</v>
      </c>
    </row>
    <row r="167" spans="1:6" ht="12.75" customHeight="1" x14ac:dyDescent="0.2">
      <c r="A167" s="63">
        <v>3212</v>
      </c>
      <c r="B167" s="64" t="s">
        <v>335</v>
      </c>
      <c r="C167" s="247" t="s">
        <v>336</v>
      </c>
      <c r="D167" s="194">
        <v>17596.47</v>
      </c>
      <c r="E167" s="194">
        <v>20373.86</v>
      </c>
      <c r="F167" s="45">
        <f t="shared" si="26"/>
        <v>115.78379072620815</v>
      </c>
    </row>
    <row r="168" spans="1:6" ht="12.75" customHeight="1" x14ac:dyDescent="0.2">
      <c r="A168" s="63">
        <v>3213</v>
      </c>
      <c r="B168" s="64" t="s">
        <v>337</v>
      </c>
      <c r="C168" s="247" t="s">
        <v>338</v>
      </c>
      <c r="D168" s="194">
        <v>12673.83</v>
      </c>
      <c r="E168" s="194">
        <v>9149.02</v>
      </c>
      <c r="F168" s="45">
        <f t="shared" si="26"/>
        <v>72.18828089062265</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35667.22</v>
      </c>
      <c r="E170" s="60">
        <f t="shared" si="34"/>
        <v>38300.26</v>
      </c>
      <c r="F170" s="45">
        <f t="shared" si="26"/>
        <v>107.38224061196809</v>
      </c>
    </row>
    <row r="171" spans="1:6" ht="12.75" customHeight="1" x14ac:dyDescent="0.2">
      <c r="A171" s="63">
        <v>3221</v>
      </c>
      <c r="B171" s="64" t="s">
        <v>343</v>
      </c>
      <c r="C171" s="247" t="s">
        <v>344</v>
      </c>
      <c r="D171" s="194">
        <v>2356.37</v>
      </c>
      <c r="E171" s="194">
        <v>2436.96</v>
      </c>
      <c r="F171" s="45">
        <f t="shared" si="26"/>
        <v>103.42009107228492</v>
      </c>
    </row>
    <row r="172" spans="1:6" ht="12.75" customHeight="1" x14ac:dyDescent="0.2">
      <c r="A172" s="63">
        <v>3222</v>
      </c>
      <c r="B172" s="64" t="s">
        <v>345</v>
      </c>
      <c r="C172" s="247" t="s">
        <v>346</v>
      </c>
      <c r="D172" s="194">
        <v>378.5</v>
      </c>
      <c r="E172" s="194">
        <v>3045.39</v>
      </c>
      <c r="F172" s="45">
        <f t="shared" si="26"/>
        <v>804.59445178335523</v>
      </c>
    </row>
    <row r="173" spans="1:6" ht="12.75" customHeight="1" x14ac:dyDescent="0.2">
      <c r="A173" s="63">
        <v>3223</v>
      </c>
      <c r="B173" s="65" t="s">
        <v>347</v>
      </c>
      <c r="C173" s="247" t="s">
        <v>348</v>
      </c>
      <c r="D173" s="194">
        <v>30543.22</v>
      </c>
      <c r="E173" s="194">
        <v>30664.7</v>
      </c>
      <c r="F173" s="45">
        <f t="shared" si="26"/>
        <v>100.39773147690387</v>
      </c>
    </row>
    <row r="174" spans="1:6" ht="12.75" customHeight="1" x14ac:dyDescent="0.2">
      <c r="A174" s="63">
        <v>3224</v>
      </c>
      <c r="B174" s="65" t="s">
        <v>349</v>
      </c>
      <c r="C174" s="247" t="s">
        <v>350</v>
      </c>
      <c r="D174" s="194">
        <v>766.38</v>
      </c>
      <c r="E174" s="194">
        <v>620.23</v>
      </c>
      <c r="F174" s="45">
        <f t="shared" si="26"/>
        <v>80.929825934914803</v>
      </c>
    </row>
    <row r="175" spans="1:6" ht="12.75" customHeight="1" x14ac:dyDescent="0.2">
      <c r="A175" s="63">
        <v>3225</v>
      </c>
      <c r="B175" s="65" t="s">
        <v>351</v>
      </c>
      <c r="C175" s="247" t="s">
        <v>352</v>
      </c>
      <c r="D175" s="194">
        <v>1229.8800000000001</v>
      </c>
      <c r="E175" s="194">
        <v>1092.3800000000001</v>
      </c>
      <c r="F175" s="45">
        <f t="shared" si="26"/>
        <v>88.820047484307423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392.87</v>
      </c>
      <c r="E177" s="194">
        <v>440.6</v>
      </c>
      <c r="F177" s="45">
        <f t="shared" si="26"/>
        <v>112.14905693995469</v>
      </c>
    </row>
    <row r="178" spans="1:6" ht="12.75" customHeight="1" x14ac:dyDescent="0.2">
      <c r="A178" s="63">
        <v>323</v>
      </c>
      <c r="B178" s="65" t="s">
        <v>357</v>
      </c>
      <c r="C178" s="247" t="s">
        <v>358</v>
      </c>
      <c r="D178" s="60">
        <f t="shared" ref="D178:E178" si="35">SUM(D179:D187)</f>
        <v>20984.309999999998</v>
      </c>
      <c r="E178" s="60">
        <f t="shared" si="35"/>
        <v>18354.86</v>
      </c>
      <c r="F178" s="45">
        <f t="shared" si="26"/>
        <v>87.469447410946572</v>
      </c>
    </row>
    <row r="179" spans="1:6" ht="12.75" customHeight="1" x14ac:dyDescent="0.2">
      <c r="A179" s="63">
        <v>3231</v>
      </c>
      <c r="B179" s="65" t="s">
        <v>359</v>
      </c>
      <c r="C179" s="247" t="s">
        <v>360</v>
      </c>
      <c r="D179" s="194">
        <v>6245.36</v>
      </c>
      <c r="E179" s="194">
        <v>4877.7</v>
      </c>
      <c r="F179" s="45">
        <f t="shared" si="26"/>
        <v>78.101182317752702</v>
      </c>
    </row>
    <row r="180" spans="1:6" ht="12.75" customHeight="1" x14ac:dyDescent="0.2">
      <c r="A180" s="63">
        <v>3232</v>
      </c>
      <c r="B180" s="65" t="s">
        <v>361</v>
      </c>
      <c r="C180" s="247" t="s">
        <v>362</v>
      </c>
      <c r="D180" s="194">
        <v>6002.78</v>
      </c>
      <c r="E180" s="194">
        <v>4664.6099999999997</v>
      </c>
      <c r="F180" s="45">
        <f t="shared" si="26"/>
        <v>77.707495527072453</v>
      </c>
    </row>
    <row r="181" spans="1:6" ht="12.75" customHeight="1" x14ac:dyDescent="0.2">
      <c r="A181" s="63">
        <v>3233</v>
      </c>
      <c r="B181" s="65" t="s">
        <v>363</v>
      </c>
      <c r="C181" s="247" t="s">
        <v>364</v>
      </c>
      <c r="D181" s="194">
        <v>115</v>
      </c>
      <c r="E181" s="194">
        <v>477.88</v>
      </c>
      <c r="F181" s="45">
        <f t="shared" si="26"/>
        <v>415.54782608695655</v>
      </c>
    </row>
    <row r="182" spans="1:6" ht="12.75" customHeight="1" x14ac:dyDescent="0.2">
      <c r="A182" s="63">
        <v>3234</v>
      </c>
      <c r="B182" s="65" t="s">
        <v>365</v>
      </c>
      <c r="C182" s="247" t="s">
        <v>366</v>
      </c>
      <c r="D182" s="194">
        <v>2226.8000000000002</v>
      </c>
      <c r="E182" s="194">
        <v>2457.2199999999998</v>
      </c>
      <c r="F182" s="45">
        <f t="shared" si="26"/>
        <v>110.34758397700735</v>
      </c>
    </row>
    <row r="183" spans="1:6" ht="12.75" customHeight="1" x14ac:dyDescent="0.2">
      <c r="A183" s="63">
        <v>3235</v>
      </c>
      <c r="B183" s="64" t="s">
        <v>367</v>
      </c>
      <c r="C183" s="247" t="s">
        <v>368</v>
      </c>
      <c r="D183" s="194">
        <v>0</v>
      </c>
      <c r="E183" s="194">
        <v>64.7</v>
      </c>
      <c r="F183" s="45" t="str">
        <f t="shared" si="26"/>
        <v>-</v>
      </c>
    </row>
    <row r="184" spans="1:6" ht="12.75" customHeight="1" x14ac:dyDescent="0.2">
      <c r="A184" s="63">
        <v>3236</v>
      </c>
      <c r="B184" s="64" t="s">
        <v>369</v>
      </c>
      <c r="C184" s="247" t="s">
        <v>370</v>
      </c>
      <c r="D184" s="194">
        <v>1647</v>
      </c>
      <c r="E184" s="194">
        <v>1600</v>
      </c>
      <c r="F184" s="45">
        <f t="shared" si="26"/>
        <v>97.146326654523378</v>
      </c>
    </row>
    <row r="185" spans="1:6" ht="12.75" customHeight="1" x14ac:dyDescent="0.2">
      <c r="A185" s="63">
        <v>3237</v>
      </c>
      <c r="B185" s="64" t="s">
        <v>371</v>
      </c>
      <c r="C185" s="247" t="s">
        <v>372</v>
      </c>
      <c r="D185" s="194">
        <v>2213.89</v>
      </c>
      <c r="E185" s="194">
        <v>825</v>
      </c>
      <c r="F185" s="45">
        <f t="shared" si="26"/>
        <v>37.264724082949016</v>
      </c>
    </row>
    <row r="186" spans="1:6" ht="12.75" customHeight="1" x14ac:dyDescent="0.2">
      <c r="A186" s="63">
        <v>3238</v>
      </c>
      <c r="B186" s="64" t="s">
        <v>373</v>
      </c>
      <c r="C186" s="247" t="s">
        <v>374</v>
      </c>
      <c r="D186" s="194">
        <v>1925</v>
      </c>
      <c r="E186" s="194">
        <v>1925</v>
      </c>
      <c r="F186" s="45">
        <f t="shared" si="26"/>
        <v>100</v>
      </c>
    </row>
    <row r="187" spans="1:6" ht="12.75" customHeight="1" x14ac:dyDescent="0.2">
      <c r="A187" s="63">
        <v>3239</v>
      </c>
      <c r="B187" s="64" t="s">
        <v>375</v>
      </c>
      <c r="C187" s="247" t="s">
        <v>376</v>
      </c>
      <c r="D187" s="194">
        <v>608.48</v>
      </c>
      <c r="E187" s="194">
        <v>1462.75</v>
      </c>
      <c r="F187" s="45">
        <f t="shared" si="26"/>
        <v>240.39409676571125</v>
      </c>
    </row>
    <row r="188" spans="1:6" ht="12.75" customHeight="1" x14ac:dyDescent="0.2">
      <c r="A188" s="63">
        <v>324</v>
      </c>
      <c r="B188" s="64" t="s">
        <v>377</v>
      </c>
      <c r="C188" s="247" t="s">
        <v>378</v>
      </c>
      <c r="D188" s="194">
        <v>44</v>
      </c>
      <c r="E188" s="194">
        <v>54.72</v>
      </c>
      <c r="F188" s="45">
        <f t="shared" si="26"/>
        <v>124.36363636363636</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4397.16</v>
      </c>
      <c r="E194" s="60">
        <f t="shared" si="36"/>
        <v>4761.59</v>
      </c>
      <c r="F194" s="45">
        <f t="shared" si="26"/>
        <v>108.28784943008669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2103.92</v>
      </c>
      <c r="E197" s="194">
        <v>1446.89</v>
      </c>
      <c r="F197" s="45">
        <f t="shared" si="26"/>
        <v>68.771150994334391</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2232.48</v>
      </c>
      <c r="E199" s="194">
        <v>2496</v>
      </c>
      <c r="F199" s="45">
        <f t="shared" si="26"/>
        <v>111.80391313695979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60.76</v>
      </c>
      <c r="E201" s="194">
        <v>818.7</v>
      </c>
      <c r="F201" s="45">
        <f t="shared" si="26"/>
        <v>1347.4325213956552</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242.76</v>
      </c>
      <c r="E273" s="60">
        <f t="shared" si="60"/>
        <v>234.93</v>
      </c>
      <c r="F273" s="45">
        <f t="shared" ref="F273:F277" si="61">IF(D273&lt;&gt;0,IF(E273/D273&gt;=100,"&gt;&gt;100",E273/D273*100),"-")</f>
        <v>96.774592189817113</v>
      </c>
    </row>
    <row r="274" spans="1:6" ht="12.75" customHeight="1" x14ac:dyDescent="0.2">
      <c r="A274" s="63">
        <v>381</v>
      </c>
      <c r="B274" s="64" t="s">
        <v>540</v>
      </c>
      <c r="C274" s="247" t="s">
        <v>541</v>
      </c>
      <c r="D274" s="60">
        <f t="shared" ref="D274:E274" si="62">SUM(D275:D277)</f>
        <v>242.76</v>
      </c>
      <c r="E274" s="60">
        <f t="shared" si="62"/>
        <v>234.93</v>
      </c>
      <c r="F274" s="45">
        <f t="shared" si="61"/>
        <v>96.774592189817113</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242.76</v>
      </c>
      <c r="E276" s="194">
        <v>234.93</v>
      </c>
      <c r="F276" s="45">
        <f t="shared" si="61"/>
        <v>96.774592189817113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611958.64</v>
      </c>
      <c r="E299" s="60">
        <f>E152-E297+E298</f>
        <v>698179.43000000017</v>
      </c>
      <c r="F299" s="45">
        <f t="shared" si="68"/>
        <v>114.08931655904068</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7366.8699999999953</v>
      </c>
      <c r="E301" s="60">
        <f>IF(E299&gt;=E6,E299-E6,0)</f>
        <v>40152.65000000014</v>
      </c>
      <c r="F301" s="45">
        <f t="shared" si="68"/>
        <v>545.04355309650055</v>
      </c>
    </row>
    <row r="302" spans="1:6" ht="12.75" customHeight="1" x14ac:dyDescent="0.2">
      <c r="A302" s="63">
        <v>92211</v>
      </c>
      <c r="B302" s="64" t="s">
        <v>596</v>
      </c>
      <c r="C302" s="247" t="s">
        <v>597</v>
      </c>
      <c r="D302" s="194">
        <v>12406.31</v>
      </c>
      <c r="E302" s="194">
        <v>3306.67</v>
      </c>
      <c r="F302" s="45">
        <f t="shared" si="68"/>
        <v>26.653130544053795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21.11</v>
      </c>
      <c r="E304" s="194">
        <v>47201.73</v>
      </c>
      <c r="F304" s="45" t="str">
        <f t="shared" si="68"/>
        <v>&gt;&gt;100</v>
      </c>
    </row>
    <row r="305" spans="1:6" ht="12" x14ac:dyDescent="0.2">
      <c r="A305" s="63">
        <v>9661</v>
      </c>
      <c r="B305" s="220" t="s">
        <v>602</v>
      </c>
      <c r="C305" s="247" t="s">
        <v>603</v>
      </c>
      <c r="D305" s="194">
        <v>21.11</v>
      </c>
      <c r="E305" s="194">
        <v>28.86</v>
      </c>
      <c r="F305" s="45">
        <f t="shared" si="68"/>
        <v>136.71245855045001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3334.24</v>
      </c>
      <c r="E360" s="60">
        <f t="shared" si="86"/>
        <v>3448.07</v>
      </c>
      <c r="F360" s="45">
        <f t="shared" si="72"/>
        <v>103.41397139977929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3334.24</v>
      </c>
      <c r="E373" s="60">
        <f t="shared" si="90"/>
        <v>3448.07</v>
      </c>
      <c r="F373" s="45">
        <f t="shared" si="72"/>
        <v>103.41397139977929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2545.85</v>
      </c>
      <c r="E379" s="60">
        <f t="shared" si="92"/>
        <v>2985.71</v>
      </c>
      <c r="F379" s="45">
        <f t="shared" si="72"/>
        <v>117.27753009800264</v>
      </c>
    </row>
    <row r="380" spans="1:6" ht="12.75" customHeight="1" x14ac:dyDescent="0.2">
      <c r="A380" s="63">
        <v>4221</v>
      </c>
      <c r="B380" s="64" t="s">
        <v>647</v>
      </c>
      <c r="C380" s="247" t="s">
        <v>739</v>
      </c>
      <c r="D380" s="194">
        <v>1164.8</v>
      </c>
      <c r="E380" s="194">
        <v>0</v>
      </c>
      <c r="F380" s="45">
        <f t="shared" si="72"/>
        <v>0</v>
      </c>
    </row>
    <row r="381" spans="1:6" ht="12.75" customHeight="1" x14ac:dyDescent="0.2">
      <c r="A381" s="63">
        <v>4222</v>
      </c>
      <c r="B381" s="64" t="s">
        <v>740</v>
      </c>
      <c r="C381" s="247" t="s">
        <v>741</v>
      </c>
      <c r="D381" s="194">
        <v>32.99</v>
      </c>
      <c r="E381" s="194">
        <v>1328.13</v>
      </c>
      <c r="F381" s="45">
        <f t="shared" si="72"/>
        <v>4025.8563200969993</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255.48</v>
      </c>
      <c r="E384" s="192">
        <v>1585</v>
      </c>
      <c r="F384" s="71">
        <f t="shared" si="72"/>
        <v>620.40081415374982</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1092.58</v>
      </c>
      <c r="E386" s="194">
        <v>72.58</v>
      </c>
      <c r="F386" s="45">
        <f t="shared" si="72"/>
        <v>6.6429918175328133</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788.39</v>
      </c>
      <c r="E393" s="60">
        <f t="shared" si="94"/>
        <v>462.36</v>
      </c>
      <c r="F393" s="45">
        <f t="shared" si="72"/>
        <v>58.646101548725881</v>
      </c>
    </row>
    <row r="394" spans="1:6" ht="12.75" customHeight="1" x14ac:dyDescent="0.2">
      <c r="A394" s="63">
        <v>4241</v>
      </c>
      <c r="B394" s="64" t="s">
        <v>756</v>
      </c>
      <c r="C394" s="247" t="s">
        <v>757</v>
      </c>
      <c r="D394" s="194">
        <v>788.39</v>
      </c>
      <c r="E394" s="194">
        <v>462.36</v>
      </c>
      <c r="F394" s="45">
        <f t="shared" si="72"/>
        <v>58.646101548725881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3334.24</v>
      </c>
      <c r="E418" s="60">
        <f t="shared" si="102"/>
        <v>3448.07</v>
      </c>
      <c r="F418" s="45">
        <f t="shared" si="72"/>
        <v>103.41397139977929</v>
      </c>
    </row>
    <row r="419" spans="1:6" ht="12.75" customHeight="1" x14ac:dyDescent="0.2">
      <c r="A419" s="63">
        <v>92212</v>
      </c>
      <c r="B419" s="64" t="s">
        <v>796</v>
      </c>
      <c r="C419" s="247" t="s">
        <v>797</v>
      </c>
      <c r="D419" s="194">
        <v>371</v>
      </c>
      <c r="E419" s="194">
        <v>0</v>
      </c>
      <c r="F419" s="45">
        <f t="shared" si="72"/>
        <v>0</v>
      </c>
    </row>
    <row r="420" spans="1:6" ht="12.75" customHeight="1" x14ac:dyDescent="0.2">
      <c r="A420" s="63">
        <v>92222</v>
      </c>
      <c r="B420" s="64" t="s">
        <v>798</v>
      </c>
      <c r="C420" s="247" t="s">
        <v>799</v>
      </c>
      <c r="D420" s="194">
        <v>0</v>
      </c>
      <c r="E420" s="194">
        <v>1230.47</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604591.77</v>
      </c>
      <c r="E422" s="60">
        <f>E6+E308</f>
        <v>658026.78</v>
      </c>
      <c r="F422" s="45">
        <f t="shared" si="72"/>
        <v>108.83819672239336</v>
      </c>
    </row>
    <row r="423" spans="1:6" ht="12.75" customHeight="1" x14ac:dyDescent="0.2">
      <c r="A423" s="63" t="s">
        <v>581</v>
      </c>
      <c r="B423" s="64" t="s">
        <v>804</v>
      </c>
      <c r="C423" s="247" t="s">
        <v>805</v>
      </c>
      <c r="D423" s="60">
        <f t="shared" ref="D423:E423" si="103">D299+D360</f>
        <v>615292.88</v>
      </c>
      <c r="E423" s="60">
        <f t="shared" si="103"/>
        <v>701627.50000000012</v>
      </c>
      <c r="F423" s="45">
        <f t="shared" si="72"/>
        <v>114.03146742084844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10701.109999999986</v>
      </c>
      <c r="E425" s="60">
        <f t="shared" si="105"/>
        <v>43600.720000000088</v>
      </c>
      <c r="F425" s="45">
        <f t="shared" si="72"/>
        <v>407.44109723197079</v>
      </c>
    </row>
    <row r="426" spans="1:6" ht="12.75" customHeight="1" x14ac:dyDescent="0.2">
      <c r="A426" s="251" t="s">
        <v>810</v>
      </c>
      <c r="B426" s="183" t="s">
        <v>811</v>
      </c>
      <c r="C426" s="252" t="s">
        <v>812</v>
      </c>
      <c r="D426" s="60">
        <f t="shared" ref="D426:E426" si="106">IF(D302-D303+D419-D420&gt;=0,D302-D303+D419-D420,0)</f>
        <v>12777.31</v>
      </c>
      <c r="E426" s="60">
        <f t="shared" si="106"/>
        <v>2076.1999999999998</v>
      </c>
      <c r="F426" s="45">
        <f t="shared" si="72"/>
        <v>16.249116598094592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21.11</v>
      </c>
      <c r="E428" s="81">
        <f t="shared" si="108"/>
        <v>47201.73</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604591.77</v>
      </c>
      <c r="E643" s="60">
        <f>E422+E430</f>
        <v>658026.78</v>
      </c>
      <c r="F643" s="45">
        <f t="shared" si="109"/>
        <v>108.83819672239336</v>
      </c>
    </row>
    <row r="644" spans="1:6" ht="12.75" customHeight="1" x14ac:dyDescent="0.2">
      <c r="A644" s="63" t="s">
        <v>581</v>
      </c>
      <c r="B644" s="64" t="s">
        <v>1237</v>
      </c>
      <c r="C644" s="247" t="s">
        <v>1238</v>
      </c>
      <c r="D644" s="60">
        <f>D423+D535</f>
        <v>615292.88</v>
      </c>
      <c r="E644" s="60">
        <f>E423+E535</f>
        <v>701627.50000000012</v>
      </c>
      <c r="F644" s="45">
        <f t="shared" si="109"/>
        <v>114.03146742084844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10701.109999999986</v>
      </c>
      <c r="E646" s="60">
        <f t="shared" si="164"/>
        <v>43600.720000000088</v>
      </c>
      <c r="F646" s="45">
        <f t="shared" si="109"/>
        <v>407.44109723197079</v>
      </c>
    </row>
    <row r="647" spans="1:6" ht="24" x14ac:dyDescent="0.2">
      <c r="A647" s="251" t="s">
        <v>1243</v>
      </c>
      <c r="B647" s="64" t="s">
        <v>1244</v>
      </c>
      <c r="C647" s="252" t="s">
        <v>1243</v>
      </c>
      <c r="D647" s="60">
        <f>IF(D426-D427+D641-D642&gt;=0,D426-D427+D641-D642,0)</f>
        <v>12777.31</v>
      </c>
      <c r="E647" s="60">
        <f>IF(E426-E427+E641-E642&gt;=0,E426-E427+E641-E642,0)</f>
        <v>2076.1999999999998</v>
      </c>
      <c r="F647" s="45">
        <f t="shared" si="109"/>
        <v>16.249116598094592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2076.2000000000135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41524.520000000091</v>
      </c>
      <c r="F650" s="45" t="str">
        <f t="shared" si="109"/>
        <v>-</v>
      </c>
    </row>
    <row r="651" spans="1:6" ht="24" x14ac:dyDescent="0.2">
      <c r="A651" s="249" t="s">
        <v>1251</v>
      </c>
      <c r="B651" s="184" t="s">
        <v>1252</v>
      </c>
      <c r="C651" s="250" t="s">
        <v>1251</v>
      </c>
      <c r="D651" s="196">
        <v>43052.58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33</v>
      </c>
      <c r="E658" s="253">
        <v>33</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22</v>
      </c>
      <c r="E660" s="253">
        <v>22</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514492.27</v>
      </c>
      <c r="E683" s="192">
        <v>541979.5</v>
      </c>
      <c r="F683" s="71">
        <f t="shared" si="167"/>
        <v>105.34259338823497</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380</v>
      </c>
      <c r="E685" s="194">
        <v>380</v>
      </c>
      <c r="F685" s="45">
        <f t="shared" si="167"/>
        <v>100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5616.6</v>
      </c>
      <c r="E702" s="192">
        <v>12000</v>
      </c>
      <c r="F702" s="71">
        <f t="shared" si="167"/>
        <v>213.65238756543104</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5878.56</v>
      </c>
      <c r="E724" s="192">
        <v>2128.7199999999998</v>
      </c>
      <c r="F724" s="71">
        <f t="shared" si="167"/>
        <v>36.211589232737261</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2172.44</v>
      </c>
      <c r="E732" s="192">
        <v>5934.38</v>
      </c>
      <c r="F732" s="71">
        <f t="shared" si="167"/>
        <v>273.16657767303127</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17596.47</v>
      </c>
      <c r="E734" s="192">
        <v>20373.86</v>
      </c>
      <c r="F734" s="71">
        <f t="shared" si="167"/>
        <v>115.78379072620815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1647</v>
      </c>
      <c r="E736" s="194">
        <v>1600</v>
      </c>
      <c r="F736" s="45">
        <f t="shared" si="167"/>
        <v>97.146326654523378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1388.89</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2232.48</v>
      </c>
      <c r="E744" s="192">
        <v>2496</v>
      </c>
      <c r="F744" s="71">
        <f t="shared" si="170"/>
        <v>111.80391313695979</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35" zoomScaleNormal="100" workbookViewId="0">
      <selection activeCell="E264" sqref="E2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1348538.73</v>
      </c>
      <c r="E6" s="180">
        <f t="shared" si="0"/>
        <v>1333124.3699999994</v>
      </c>
      <c r="F6" s="181">
        <f t="shared" ref="F6:F298" si="1">IF(D6&gt;0,IF(E6/D6&gt;=100,"&gt;&gt;100",E6/D6*100),"-")</f>
        <v>98.85695830182047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1294822.9099999999</v>
      </c>
      <c r="E7" s="79">
        <f t="shared" si="2"/>
        <v>1268154.6899999995</v>
      </c>
      <c r="F7" s="71">
        <f t="shared" si="1"/>
        <v>97.940396343465963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18881.129999999997</v>
      </c>
      <c r="E8" s="79">
        <f>E9+E10-E11</f>
        <v>18881.129999999997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15379.46</v>
      </c>
      <c r="E9" s="192">
        <v>15379.46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3501.67</v>
      </c>
      <c r="E10" s="192">
        <v>3501.67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1275941.78</v>
      </c>
      <c r="E12" s="79">
        <f t="shared" si="3"/>
        <v>1249273.5599999996</v>
      </c>
      <c r="F12" s="71">
        <f t="shared" si="1"/>
        <v>97.909918742530678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1190451.47</v>
      </c>
      <c r="E13" s="79">
        <f t="shared" si="4"/>
        <v>1170813.8299999998</v>
      </c>
      <c r="F13" s="71">
        <f t="shared" si="1"/>
        <v>98.350403985808839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102025.74</v>
      </c>
      <c r="E14" s="192">
        <v>102025.74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1465264.54</v>
      </c>
      <c r="E15" s="192">
        <v>1465264.54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219.64</v>
      </c>
      <c r="E17" s="192">
        <v>219.64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377058.45</v>
      </c>
      <c r="E18" s="192">
        <v>396696.09</v>
      </c>
      <c r="F18" s="71">
        <f t="shared" si="1"/>
        <v>105.2081156117838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39862.380000000005</v>
      </c>
      <c r="E19" s="79">
        <f t="shared" si="5"/>
        <v>32369.440000000002</v>
      </c>
      <c r="F19" s="71">
        <f t="shared" si="1"/>
        <v>81.202978848729046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150774.65</v>
      </c>
      <c r="E20" s="192">
        <v>150774.65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7791.18</v>
      </c>
      <c r="E21" s="192">
        <v>9119.31</v>
      </c>
      <c r="F21" s="71">
        <f t="shared" si="1"/>
        <v>117.0465834443563</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548.64</v>
      </c>
      <c r="E22" s="192">
        <v>548.64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3843.69</v>
      </c>
      <c r="E23" s="192">
        <v>3843.69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255.48</v>
      </c>
      <c r="E24" s="192">
        <v>1840.48</v>
      </c>
      <c r="F24" s="71">
        <f t="shared" si="1"/>
        <v>720.40081415374982</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208.35</v>
      </c>
      <c r="E25" s="192">
        <v>208.35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13172.56</v>
      </c>
      <c r="E26" s="192">
        <v>13245.14</v>
      </c>
      <c r="F26" s="71">
        <f t="shared" si="1"/>
        <v>100.55099388425637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136732.17000000001</v>
      </c>
      <c r="E28" s="192">
        <v>147210.82</v>
      </c>
      <c r="F28" s="71">
        <f t="shared" si="1"/>
        <v>107.66363175542375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44154.52</v>
      </c>
      <c r="E35" s="79">
        <f t="shared" si="7"/>
        <v>44616.88</v>
      </c>
      <c r="F35" s="71">
        <f t="shared" si="1"/>
        <v>101.04714081366981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44035.07</v>
      </c>
      <c r="E36" s="192">
        <v>44497.43</v>
      </c>
      <c r="F36" s="71">
        <f t="shared" si="1"/>
        <v>101.04998129899644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318.52999999999997</v>
      </c>
      <c r="E37" s="192">
        <v>318.52999999999997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199.08</v>
      </c>
      <c r="E40" s="192">
        <v>199.08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1473.41</v>
      </c>
      <c r="E45" s="79">
        <f t="shared" si="9"/>
        <v>1473.41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1473.41</v>
      </c>
      <c r="E47" s="192">
        <v>1473.41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21051.03</v>
      </c>
      <c r="E54" s="192">
        <v>22143.41</v>
      </c>
      <c r="F54" s="71">
        <f t="shared" si="1"/>
        <v>105.18919976837238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21051.03</v>
      </c>
      <c r="E55" s="192">
        <v>22143.41</v>
      </c>
      <c r="F55" s="71">
        <f t="shared" si="1"/>
        <v>105.18919976837238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53715.82</v>
      </c>
      <c r="E69" s="79">
        <f>E70+E82+E88+E119+E135+E147+E165+E171</f>
        <v>64969.680000000008</v>
      </c>
      <c r="F69" s="71">
        <f t="shared" si="1"/>
        <v>120.95073667310675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1231.99</v>
      </c>
      <c r="E82" s="79">
        <f>SUM(E83:E85)-E86+E87</f>
        <v>3221.19</v>
      </c>
      <c r="F82" s="71">
        <f t="shared" si="1"/>
        <v>261.46234953205794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1231.99</v>
      </c>
      <c r="E87" s="192">
        <v>3221.19</v>
      </c>
      <c r="F87" s="71">
        <f t="shared" si="1"/>
        <v>261.46234953205794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9431.25</v>
      </c>
      <c r="E147" s="79">
        <f t="shared" si="24"/>
        <v>61748.490000000005</v>
      </c>
      <c r="F147" s="71">
        <f t="shared" si="1"/>
        <v>654.72222664015908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47172.87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47172.87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21.11</v>
      </c>
      <c r="E161" s="192">
        <v>28.86</v>
      </c>
      <c r="F161" s="71">
        <f t="shared" si="1"/>
        <v>136.71245855045001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9410.14</v>
      </c>
      <c r="E162" s="192">
        <v>14546.76</v>
      </c>
      <c r="F162" s="71">
        <f t="shared" si="1"/>
        <v>154.58601041004704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43052.58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43052.58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1348538.73</v>
      </c>
      <c r="E176" s="79">
        <f>E177+E251</f>
        <v>1333124.3699999999</v>
      </c>
      <c r="F176" s="71">
        <f t="shared" si="1"/>
        <v>98.856958301820512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51618.51</v>
      </c>
      <c r="E177" s="79">
        <f>E178+E197+E203+E219+E247+E248</f>
        <v>59292.47</v>
      </c>
      <c r="F177" s="71">
        <f t="shared" si="1"/>
        <v>114.86668251369518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51227.12</v>
      </c>
      <c r="E178" s="79">
        <f>SUM(E179:E181)+E185+E186+SUM(E194:E196)</f>
        <v>56600.32</v>
      </c>
      <c r="F178" s="71">
        <f t="shared" si="1"/>
        <v>110.48897537085824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44153.27</v>
      </c>
      <c r="E179" s="192">
        <v>49296.5</v>
      </c>
      <c r="F179" s="71">
        <f t="shared" si="1"/>
        <v>111.64858231338246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5841.87</v>
      </c>
      <c r="E180" s="192">
        <v>7303.82</v>
      </c>
      <c r="F180" s="71">
        <f t="shared" si="1"/>
        <v>125.02537714807073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1231.98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387.33</v>
      </c>
      <c r="E197" s="79">
        <f>SUM(E198:E202)</f>
        <v>462.36</v>
      </c>
      <c r="F197" s="71">
        <f t="shared" si="1"/>
        <v>119.37107892494774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387.33</v>
      </c>
      <c r="E199" s="192">
        <v>462.36</v>
      </c>
      <c r="F199" s="71">
        <f t="shared" ref="F199:F202" si="30">IF(D199&gt;0,IF(E199/D199&gt;=100,"&gt;&gt;100",E199/D199*100),"-")</f>
        <v>119.37107892494774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2225.73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4.0599999999999996</v>
      </c>
      <c r="E248" s="79">
        <f t="shared" si="37"/>
        <v>4.0599999999999996</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4.0599999999999996</v>
      </c>
      <c r="E250" s="192">
        <v>4.0599999999999996</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1296920.22</v>
      </c>
      <c r="E251" s="79">
        <f>+E252+E255-E264+E274+E291</f>
        <v>1273831.8999999999</v>
      </c>
      <c r="F251" s="71">
        <f t="shared" si="1"/>
        <v>98.219757881483247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1294822.9099999999</v>
      </c>
      <c r="E252" s="79">
        <f>E253-E254</f>
        <v>1268154.69</v>
      </c>
      <c r="F252" s="71">
        <f t="shared" si="1"/>
        <v>97.940396343465991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1294822.9099999999</v>
      </c>
      <c r="E253" s="192">
        <v>1268154.69</v>
      </c>
      <c r="F253" s="71">
        <f t="shared" si="1"/>
        <v>97.940396343465991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2076.1999999999998</v>
      </c>
      <c r="E255" s="79">
        <f>E256-E260</f>
        <v>-41524.520000000004</v>
      </c>
      <c r="F255" s="71">
        <f t="shared" si="1"/>
        <v>-2000.025045756671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3306.67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3306.67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1230.47</v>
      </c>
      <c r="E260" s="79">
        <f>SUM(E261:E263)</f>
        <v>41524.520000000004</v>
      </c>
      <c r="F260" s="71">
        <f t="shared" si="1"/>
        <v>3374.6877209521563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39937.160000000003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1230.47</v>
      </c>
      <c r="E262" s="192">
        <v>1587.36</v>
      </c>
      <c r="F262" s="71">
        <f t="shared" si="1"/>
        <v>129.00436418604272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21.11</v>
      </c>
      <c r="E274" s="79">
        <f>SUM(E275:E277)+SUM(E286:E290)</f>
        <v>47201.73</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21.11</v>
      </c>
      <c r="E277" s="79">
        <f>SUM(E278:E285)</f>
        <v>47172.87</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21.11</v>
      </c>
      <c r="E283" s="192">
        <v>47172.87</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28.86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39284.089999999997</v>
      </c>
      <c r="E297" s="79">
        <f t="shared" si="42"/>
        <v>39284.089999999997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39284.089999999997</v>
      </c>
      <c r="E298" s="193">
        <v>39284.089999999997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9431.25</v>
      </c>
      <c r="E302" s="192">
        <v>783.36</v>
      </c>
      <c r="F302" s="71">
        <f t="shared" si="43"/>
        <v>8.3060039761431401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60965.13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1231.99</v>
      </c>
      <c r="E308" s="192">
        <v>3221.19</v>
      </c>
      <c r="F308" s="71">
        <f t="shared" si="43"/>
        <v>261.46234953205794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9410.14</v>
      </c>
      <c r="E335" s="192">
        <v>14546.76</v>
      </c>
      <c r="F335" s="71">
        <f t="shared" si="43"/>
        <v>154.58601041004704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5881.83</v>
      </c>
      <c r="E336" s="192">
        <v>724.5</v>
      </c>
      <c r="F336" s="71">
        <f t="shared" si="43"/>
        <v>12.31759503419854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45345.29</v>
      </c>
      <c r="E337" s="192">
        <v>55875.82</v>
      </c>
      <c r="F337" s="71">
        <f t="shared" si="43"/>
        <v>123.22298523176276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387.33</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462.36</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2225.73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39284.089999999997</v>
      </c>
      <c r="E387" s="192">
        <v>39284.089999999997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I116" sqref="I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615292.88</v>
      </c>
      <c r="E114" s="60">
        <f t="shared" si="22"/>
        <v>701627.5</v>
      </c>
      <c r="F114" s="45">
        <f t="shared" si="1"/>
        <v>114.03146742084841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615292.88</v>
      </c>
      <c r="E118" s="60">
        <f t="shared" si="24"/>
        <v>701627.5</v>
      </c>
      <c r="F118" s="45">
        <f t="shared" si="1"/>
        <v>114.03146742084841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615292.88</v>
      </c>
      <c r="E120" s="194">
        <v>701627.5</v>
      </c>
      <c r="F120" s="45">
        <f t="shared" si="1"/>
        <v>114.03146742084841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615292.88</v>
      </c>
      <c r="E141" s="81">
        <f t="shared" si="28"/>
        <v>701627.5</v>
      </c>
      <c r="F141" s="61">
        <f t="shared" si="1"/>
        <v>114.03146742084841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E55" sqref="E5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30116.29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30116.29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30116.29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30116.29</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2" sqref="D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51614.45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59288.41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56600.32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49296.5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7303.82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462.36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2225.73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51614.450000000004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51227.12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45015.87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5841.87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369.38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387.33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59288.409999999996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2950.23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724.5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724.5</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724.5</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2225.73</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56338.18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55875.82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462.36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List1</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GimBM2022.AB</cp:lastModifiedBy>
  <cp:lastPrinted>2026-02-04T11:41:28Z</cp:lastPrinted>
  <dcterms:created xsi:type="dcterms:W3CDTF">2022-04-01T05:14:30Z</dcterms:created>
  <dcterms:modified xsi:type="dcterms:W3CDTF">2026-02-04T11:53:26Z</dcterms:modified>
</cp:coreProperties>
</file>